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8"/>
  <workbookPr/>
  <mc:AlternateContent xmlns:mc="http://schemas.openxmlformats.org/markup-compatibility/2006">
    <mc:Choice Requires="x15">
      <x15ac:absPath xmlns:x15ac="http://schemas.microsoft.com/office/spreadsheetml/2010/11/ac" url="https://ioccp.sharepoint.com/sites/dti_oris_sportentries/Shared Documents/2026 - Dakar/11 - Presentations/NF Package/"/>
    </mc:Choice>
  </mc:AlternateContent>
  <xr:revisionPtr revIDLastSave="17" documentId="8_{05FACFC9-3D77-4087-860B-1F52E66ABE8E}" xr6:coauthVersionLast="47" xr6:coauthVersionMax="47" xr10:uidLastSave="{CDBC8FB8-03FB-4989-9913-7707B9F5635F}"/>
  <workbookProtection workbookAlgorithmName="SHA-512" workbookHashValue="BSdu9mdCdcmHRkILoMPyfUEpIgGH6MQ0u6pgF9thrS8VUqHV+v0iG7gLW1FYgIPHVlPVxLSjKRTcawFn7eK77Q==" workbookSaltValue="vb1iUFxTN1IZS5lE6zqSUg==" workbookSpinCount="100000" lockStructure="1"/>
  <bookViews>
    <workbookView xWindow="57480" yWindow="-120" windowWidth="29040" windowHeight="15720" tabRatio="662" xr2:uid="{ACC17E40-77AD-4FB7-B12C-B03CA6F1ABA8}"/>
  </bookViews>
  <sheets>
    <sheet name="1. Introduction" sheetId="7" r:id="rId1"/>
    <sheet name="2. Participation Principles" sheetId="8" r:id="rId2"/>
    <sheet name="3. Official Event Programme" sheetId="12" r:id="rId3"/>
    <sheet name="4. IF Eligibility Criteria" sheetId="13" r:id="rId4"/>
    <sheet name="5. Intention per Discipline " sheetId="2" r:id="rId5"/>
    <sheet name="6. Intention Per Event" sheetId="11" r:id="rId6"/>
    <sheet name="7. Export" sheetId="5" state="hidden" r:id="rId7"/>
    <sheet name="8. Admin" sheetId="4" state="hidden" r:id="rId8"/>
  </sheets>
  <definedNames>
    <definedName name="_xlnm._FilterDatabase" localSheetId="3" hidden="1">'4. IF Eligibility Criteria'!$B$8:$E$8</definedName>
    <definedName name="_xlnm._FilterDatabase" localSheetId="7" hidden="1">'8. Admin'!$B$2:$E$209</definedName>
    <definedName name="_xlnm.Print_Area" localSheetId="0">'1. Introduction'!$A$1:$L$270</definedName>
    <definedName name="_xlnm.Print_Area" localSheetId="1">'2. Participation Principles'!$A$1:$AF$78</definedName>
    <definedName name="_xlnm.Print_Area" localSheetId="2">'3. Official Event Programme'!$A$1:$AD$114</definedName>
    <definedName name="_xlnm.Print_Area" localSheetId="4">'5. Intention per Discipline '!$A$1:$T$51</definedName>
    <definedName name="_xlnm.Print_Area" localSheetId="5">'6. Intention Per Event'!$A$1:$T$161</definedName>
    <definedName name="_xlnm.Print_Area" localSheetId="7">'8. Admin'!$A$1:$BS$220</definedName>
    <definedName name="_xlnm.Print_Titles" localSheetId="3">'4. IF Eligibility Criteria'!$8:$8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1" l="1"/>
  <c r="K7" i="2"/>
  <c r="O64" i="11"/>
  <c r="K46" i="11"/>
  <c r="AN5" i="5" l="1"/>
  <c r="Q64" i="11"/>
  <c r="Q23" i="2"/>
  <c r="O43" i="2"/>
  <c r="DP14" i="5"/>
  <c r="DA14" i="5"/>
  <c r="D10" i="2"/>
  <c r="E7" i="2"/>
  <c r="Q17" i="2"/>
  <c r="M40" i="11"/>
  <c r="AV14" i="5" s="1"/>
  <c r="Q5" i="5"/>
  <c r="Q15" i="2"/>
  <c r="D7" i="11"/>
  <c r="D10" i="11" s="1"/>
  <c r="S46" i="11"/>
  <c r="M151" i="11"/>
  <c r="K151" i="11"/>
  <c r="D9" i="11"/>
  <c r="S147" i="11"/>
  <c r="S137" i="11"/>
  <c r="S135" i="11"/>
  <c r="S132" i="11"/>
  <c r="S130" i="11"/>
  <c r="S117" i="11"/>
  <c r="S99" i="11"/>
  <c r="S97" i="11"/>
  <c r="S95" i="11"/>
  <c r="S93" i="11"/>
  <c r="S90" i="11"/>
  <c r="S80" i="11"/>
  <c r="S78" i="11"/>
  <c r="S73" i="11"/>
  <c r="S68" i="11"/>
  <c r="S66" i="11"/>
  <c r="S64" i="11"/>
  <c r="S60" i="11"/>
  <c r="S58" i="11"/>
  <c r="S44" i="11"/>
  <c r="S42" i="11"/>
  <c r="S40" i="11"/>
  <c r="S19" i="11"/>
  <c r="S16" i="11"/>
  <c r="I9" i="4"/>
  <c r="I8" i="4"/>
  <c r="I4" i="4"/>
  <c r="I5" i="4"/>
  <c r="I6" i="4"/>
  <c r="I7" i="4"/>
  <c r="I3" i="4"/>
  <c r="DC14" i="5"/>
  <c r="Q16" i="2"/>
  <c r="Q18" i="2"/>
  <c r="Q19" i="2"/>
  <c r="Q20" i="2"/>
  <c r="Q21" i="2"/>
  <c r="Q22" i="2"/>
  <c r="Q24" i="2"/>
  <c r="Q25" i="2"/>
  <c r="Q26" i="2"/>
  <c r="Q27" i="2"/>
  <c r="Q28" i="2"/>
  <c r="Q29" i="2"/>
  <c r="Q30" i="2"/>
  <c r="Q31" i="2"/>
  <c r="Q32" i="2"/>
  <c r="Q33" i="2"/>
  <c r="Q34" i="2"/>
  <c r="Q35" i="2"/>
  <c r="Q36" i="2"/>
  <c r="Q37" i="2"/>
  <c r="Q38" i="2"/>
  <c r="Q39" i="2"/>
  <c r="Q41" i="2"/>
  <c r="DF5" i="5" s="1"/>
  <c r="BJ14" i="5"/>
  <c r="FD14" i="5"/>
  <c r="FC14" i="5"/>
  <c r="FB14" i="5"/>
  <c r="FA14" i="5"/>
  <c r="EZ14" i="5"/>
  <c r="EY14" i="5"/>
  <c r="EX14" i="5"/>
  <c r="EW14" i="5"/>
  <c r="EV14" i="5"/>
  <c r="EU14" i="5"/>
  <c r="ET14" i="5"/>
  <c r="ES14" i="5"/>
  <c r="EP14" i="5"/>
  <c r="EK14" i="5"/>
  <c r="EJ14" i="5"/>
  <c r="EI14" i="5"/>
  <c r="EH14" i="5"/>
  <c r="EG14" i="5"/>
  <c r="EF14" i="5"/>
  <c r="EE14" i="5"/>
  <c r="ED14" i="5"/>
  <c r="EC14" i="5"/>
  <c r="EB14" i="5"/>
  <c r="EA14" i="5"/>
  <c r="DZ14" i="5"/>
  <c r="DY14" i="5"/>
  <c r="DX14" i="5"/>
  <c r="DW14" i="5"/>
  <c r="DV14" i="5"/>
  <c r="DU14" i="5"/>
  <c r="DT14" i="5"/>
  <c r="DS14" i="5"/>
  <c r="DR14" i="5"/>
  <c r="DQ14" i="5"/>
  <c r="DO14" i="5"/>
  <c r="DN14" i="5"/>
  <c r="DM14" i="5"/>
  <c r="DL14" i="5"/>
  <c r="CX14" i="5"/>
  <c r="CY14" i="5"/>
  <c r="CZ14" i="5"/>
  <c r="DB14" i="5"/>
  <c r="DD14" i="5"/>
  <c r="DE14" i="5"/>
  <c r="DF14" i="5"/>
  <c r="DG14" i="5"/>
  <c r="DH14" i="5"/>
  <c r="DI14" i="5"/>
  <c r="DJ14" i="5"/>
  <c r="DK14" i="5"/>
  <c r="CW14" i="5"/>
  <c r="CP14" i="5"/>
  <c r="CM14" i="5"/>
  <c r="CL14" i="5"/>
  <c r="CK14" i="5"/>
  <c r="CJ14" i="5"/>
  <c r="CI14" i="5"/>
  <c r="CH14" i="5"/>
  <c r="CG14" i="5"/>
  <c r="CF14" i="5"/>
  <c r="CC14" i="5"/>
  <c r="CB14" i="5"/>
  <c r="CA14" i="5"/>
  <c r="BZ14" i="5"/>
  <c r="BY14" i="5"/>
  <c r="BX14" i="5"/>
  <c r="BW14" i="5"/>
  <c r="BV14" i="5"/>
  <c r="BU14" i="5"/>
  <c r="BT14" i="5"/>
  <c r="BS14" i="5"/>
  <c r="BO14" i="5"/>
  <c r="BN14" i="5"/>
  <c r="BM14" i="5"/>
  <c r="BL14" i="5"/>
  <c r="BI14" i="5"/>
  <c r="BH14" i="5"/>
  <c r="BG14" i="5"/>
  <c r="BF14" i="5"/>
  <c r="BE14" i="5"/>
  <c r="BD14" i="5"/>
  <c r="BC14" i="5"/>
  <c r="BB14" i="5"/>
  <c r="BA14" i="5"/>
  <c r="AT14" i="5"/>
  <c r="AS14" i="5"/>
  <c r="AR14" i="5"/>
  <c r="AQ14" i="5"/>
  <c r="AP14" i="5"/>
  <c r="AO14" i="5"/>
  <c r="AN14" i="5"/>
  <c r="AM14" i="5"/>
  <c r="AL14" i="5"/>
  <c r="AK14" i="5"/>
  <c r="AJ14" i="5"/>
  <c r="AI14" i="5"/>
  <c r="AH14" i="5"/>
  <c r="AG14" i="5"/>
  <c r="AF14" i="5"/>
  <c r="AE14" i="5"/>
  <c r="AD14" i="5"/>
  <c r="AC14" i="5"/>
  <c r="AB14" i="5"/>
  <c r="AA14" i="5"/>
  <c r="Z14" i="5"/>
  <c r="Y14" i="5"/>
  <c r="X14" i="5"/>
  <c r="W14" i="5"/>
  <c r="V14" i="5"/>
  <c r="U14" i="5"/>
  <c r="T14" i="5"/>
  <c r="S14" i="5"/>
  <c r="R14" i="5"/>
  <c r="Q14" i="5"/>
  <c r="P14" i="5"/>
  <c r="O14" i="5"/>
  <c r="N14" i="5"/>
  <c r="M14" i="5"/>
  <c r="L14" i="5"/>
  <c r="K14" i="5"/>
  <c r="J14" i="5"/>
  <c r="B14" i="5"/>
  <c r="C14" i="5" s="1"/>
  <c r="K130" i="11"/>
  <c r="EL14" i="5" s="1"/>
  <c r="M130" i="11"/>
  <c r="EM14" i="5" s="1"/>
  <c r="K132" i="11"/>
  <c r="EN14" i="5" s="1"/>
  <c r="M132" i="11"/>
  <c r="EO14" i="5" s="1"/>
  <c r="K135" i="11"/>
  <c r="EQ14" i="5" s="1"/>
  <c r="M135" i="11"/>
  <c r="ER14" i="5" s="1"/>
  <c r="K137" i="11"/>
  <c r="M137" i="11"/>
  <c r="K147" i="11"/>
  <c r="M147" i="11"/>
  <c r="M19" i="11"/>
  <c r="M42" i="11"/>
  <c r="AX14" i="5" s="1"/>
  <c r="M44" i="11"/>
  <c r="AZ14" i="5" s="1"/>
  <c r="M46" i="11"/>
  <c r="M58" i="11"/>
  <c r="M60" i="11"/>
  <c r="M66" i="11"/>
  <c r="BR14" i="5" s="1"/>
  <c r="M68" i="11"/>
  <c r="M73" i="11"/>
  <c r="M78" i="11"/>
  <c r="CE14" i="5" s="1"/>
  <c r="M80" i="11"/>
  <c r="M90" i="11"/>
  <c r="CO14" i="5" s="1"/>
  <c r="M93" i="11"/>
  <c r="CR14" i="5" s="1"/>
  <c r="M95" i="11"/>
  <c r="CT14" i="5" s="1"/>
  <c r="M97" i="11"/>
  <c r="CV14" i="5" s="1"/>
  <c r="M99" i="11"/>
  <c r="M117" i="11"/>
  <c r="M16" i="11"/>
  <c r="I14" i="5" s="1"/>
  <c r="K19" i="11"/>
  <c r="K40" i="11"/>
  <c r="AU14" i="5" s="1"/>
  <c r="K42" i="11"/>
  <c r="AW14" i="5" s="1"/>
  <c r="K44" i="11"/>
  <c r="AY14" i="5" s="1"/>
  <c r="K58" i="11"/>
  <c r="K60" i="11"/>
  <c r="K66" i="11"/>
  <c r="BQ14" i="5" s="1"/>
  <c r="K68" i="11"/>
  <c r="K73" i="11"/>
  <c r="K78" i="11"/>
  <c r="CD14" i="5" s="1"/>
  <c r="K80" i="11"/>
  <c r="K90" i="11"/>
  <c r="CN14" i="5" s="1"/>
  <c r="K93" i="11"/>
  <c r="CQ14" i="5" s="1"/>
  <c r="K95" i="11"/>
  <c r="CS14" i="5" s="1"/>
  <c r="K97" i="11"/>
  <c r="CU14" i="5" s="1"/>
  <c r="K99" i="11"/>
  <c r="K117" i="11"/>
  <c r="K16" i="11"/>
  <c r="B9" i="5"/>
  <c r="C9" i="5" s="1"/>
  <c r="CZ9" i="5"/>
  <c r="CV9" i="5"/>
  <c r="CR9" i="5"/>
  <c r="CN9" i="5"/>
  <c r="CJ9" i="5"/>
  <c r="CF9" i="5"/>
  <c r="CB9" i="5"/>
  <c r="BX9" i="5"/>
  <c r="BT9" i="5"/>
  <c r="BP9" i="5"/>
  <c r="BL9" i="5"/>
  <c r="BH9" i="5"/>
  <c r="BD9" i="5"/>
  <c r="AZ9" i="5"/>
  <c r="AV9" i="5"/>
  <c r="AR9" i="5"/>
  <c r="AN9" i="5"/>
  <c r="AJ9" i="5"/>
  <c r="AF9" i="5"/>
  <c r="AB9" i="5"/>
  <c r="X9" i="5"/>
  <c r="T9" i="5"/>
  <c r="P9" i="5"/>
  <c r="L9" i="5"/>
  <c r="H9" i="5"/>
  <c r="K7" i="11"/>
  <c r="DE5" i="5"/>
  <c r="DD5" i="5"/>
  <c r="M43" i="2"/>
  <c r="E5" i="5" s="1"/>
  <c r="K43" i="2"/>
  <c r="D5" i="5" s="1"/>
  <c r="B5" i="5"/>
  <c r="C5" i="5" s="1"/>
  <c r="Q43" i="2" l="1"/>
  <c r="F5" i="5" s="1"/>
  <c r="O153" i="11"/>
  <c r="E7" i="11"/>
  <c r="Q151" i="11"/>
  <c r="I10" i="4"/>
  <c r="Q16" i="11"/>
  <c r="H14" i="5"/>
  <c r="M153" i="11"/>
  <c r="K153" i="11"/>
  <c r="Q147" i="11"/>
  <c r="Q132" i="11"/>
  <c r="Q130" i="11"/>
  <c r="Q80" i="11"/>
  <c r="Q135" i="11"/>
  <c r="Q44" i="11"/>
  <c r="Q137" i="11"/>
  <c r="Q46" i="11"/>
  <c r="Q60" i="11"/>
  <c r="Q78" i="11"/>
  <c r="Q99" i="11"/>
  <c r="Q68" i="11"/>
  <c r="Q40" i="11"/>
  <c r="Q97" i="11"/>
  <c r="Q58" i="11"/>
  <c r="BK14" i="5" s="1"/>
  <c r="Q66" i="11"/>
  <c r="Q19" i="11"/>
  <c r="Q90" i="11"/>
  <c r="Q93" i="11"/>
  <c r="Q117" i="11"/>
  <c r="Q73" i="11"/>
  <c r="Q42" i="11"/>
  <c r="Q95" i="11"/>
  <c r="BP14" i="5"/>
  <c r="Q153" i="11" l="1"/>
  <c r="DA5" i="5"/>
  <c r="CZ5" i="5"/>
  <c r="CW5" i="5"/>
  <c r="CV5" i="5"/>
  <c r="CS5" i="5"/>
  <c r="CR5" i="5"/>
  <c r="CO5" i="5"/>
  <c r="CN5" i="5"/>
  <c r="CK5" i="5"/>
  <c r="CJ5" i="5"/>
  <c r="CG5" i="5"/>
  <c r="CF5" i="5"/>
  <c r="CC5" i="5"/>
  <c r="CB5" i="5"/>
  <c r="BY5" i="5"/>
  <c r="BX5" i="5"/>
  <c r="BU5" i="5"/>
  <c r="BT5" i="5"/>
  <c r="BQ5" i="5"/>
  <c r="BP5" i="5"/>
  <c r="BM5" i="5"/>
  <c r="BL5" i="5"/>
  <c r="BI5" i="5"/>
  <c r="BH5" i="5"/>
  <c r="BE5" i="5"/>
  <c r="BD5" i="5"/>
  <c r="BA5" i="5"/>
  <c r="AZ5" i="5"/>
  <c r="AW5" i="5"/>
  <c r="AV5" i="5"/>
  <c r="AS5" i="5"/>
  <c r="AR5" i="5"/>
  <c r="AK5" i="5"/>
  <c r="AJ5" i="5"/>
  <c r="AG5" i="5"/>
  <c r="AF5" i="5"/>
  <c r="AC5" i="5"/>
  <c r="AB5" i="5"/>
  <c r="Y5" i="5"/>
  <c r="X5" i="5"/>
  <c r="U5" i="5"/>
  <c r="T5" i="5"/>
  <c r="P5" i="5"/>
  <c r="M5" i="5"/>
  <c r="L5" i="5"/>
  <c r="I5" i="5"/>
  <c r="H5" i="5"/>
  <c r="N5" i="5"/>
  <c r="R5" i="5"/>
  <c r="V5" i="5"/>
  <c r="Z5" i="5"/>
  <c r="AD5" i="5"/>
  <c r="AH5" i="5"/>
  <c r="AL5" i="5"/>
  <c r="AP5" i="5"/>
  <c r="AT5" i="5"/>
  <c r="AX5" i="5"/>
  <c r="BB5" i="5"/>
  <c r="BF5" i="5"/>
  <c r="BJ5" i="5"/>
  <c r="BN5" i="5"/>
  <c r="BR5" i="5"/>
  <c r="BV5" i="5"/>
  <c r="BZ5" i="5"/>
  <c r="CD5" i="5"/>
  <c r="CH5" i="5"/>
  <c r="CL5" i="5"/>
  <c r="CP5" i="5"/>
  <c r="CT5" i="5"/>
  <c r="CX5" i="5"/>
  <c r="DB5" i="5"/>
  <c r="J5" i="5"/>
</calcChain>
</file>

<file path=xl/sharedStrings.xml><?xml version="1.0" encoding="utf-8"?>
<sst xmlns="http://schemas.openxmlformats.org/spreadsheetml/2006/main" count="1488" uniqueCount="741">
  <si>
    <t xml:space="preserve">DAKAR 2026 YOUTH OLYMPIC GAMES 
ELIGIBILITY CRITERIA </t>
  </si>
  <si>
    <r>
      <rPr>
        <b/>
        <u/>
        <sz val="12"/>
        <color rgb="FF000000"/>
        <rFont val="Arial"/>
        <family val="2"/>
      </rPr>
      <t xml:space="preserve">All disciplines must comply with the Olympic Charter and other relevant rules as below:
</t>
    </r>
    <r>
      <rPr>
        <b/>
        <sz val="12"/>
        <color rgb="FF000000"/>
        <rFont val="Arial"/>
        <family val="2"/>
      </rPr>
      <t xml:space="preserve">
</t>
    </r>
    <r>
      <rPr>
        <sz val="12"/>
        <color rgb="FF000000"/>
        <rFont val="Arial"/>
        <family val="2"/>
      </rPr>
      <t xml:space="preserve">All athletes must respect and comply with the provisions of the Olympic Charter currently in force, including but not limited to Rule 41 (Nationality of Competitors) and Rule 43 (World Anti-Doping Code and the Olympic Movement Code on the Prevention of Manipulations of Competitions). 
Only those athletes who respect and comply with the Olympic Charter, the World Anti-Doping Code and the Olympic Movement code on the Prevention of the Manipulation of Competitions, including the conditions established by the IOC, plus the rules of the International Federations may participate in the Dakar 2026 Youth Olympic Games. 
</t>
    </r>
    <r>
      <rPr>
        <sz val="12"/>
        <rFont val="Arial"/>
        <family val="2"/>
      </rPr>
      <t>The maximum age of participants should be 17 years old at the time of the Games, including up to the Closing Ceremony (23:59 Dakar local time), with the minimum age requirements, per discipline aligned with the IF regulations as pe below  "Age requirements".</t>
    </r>
  </si>
  <si>
    <t xml:space="preserve">DISCIPLINE CODE </t>
  </si>
  <si>
    <t>DISCIPLINE</t>
  </si>
  <si>
    <t>AGE REQUIREMENTS</t>
  </si>
  <si>
    <t>ADDITIONAL IF ELIGIBILITY CRITERIA</t>
  </si>
  <si>
    <t>ARC</t>
  </si>
  <si>
    <t>Archery</t>
  </si>
  <si>
    <t xml:space="preserve">Athletes must not turn 18 years old in the year of the Youth Olympic Games competition. </t>
  </si>
  <si>
    <r>
      <t xml:space="preserve">To be eligible to participate in the Dakar 2026 Youth Olympic Games, all athletes must obtain the Minimum Qualification Standard (MQS) as follows:
</t>
    </r>
    <r>
      <rPr>
        <b/>
        <sz val="12"/>
        <color rgb="FF000000"/>
        <rFont val="Arial"/>
        <family val="2"/>
      </rPr>
      <t xml:space="preserve">Africa:
</t>
    </r>
    <r>
      <rPr>
        <sz val="12"/>
        <color rgb="FF000000"/>
        <rFont val="Arial"/>
        <family val="2"/>
      </rPr>
      <t xml:space="preserve">Men            60m Round             554
Women      60m Round             545
</t>
    </r>
    <r>
      <rPr>
        <b/>
        <sz val="12"/>
        <color rgb="FF000000"/>
        <rFont val="Arial"/>
        <family val="2"/>
      </rPr>
      <t xml:space="preserve">Asia, America, Europe and Oceania
</t>
    </r>
    <r>
      <rPr>
        <sz val="12"/>
        <color rgb="FF000000"/>
        <rFont val="Arial"/>
        <family val="2"/>
      </rPr>
      <t>Men           60m Round             615
Women     60m Round             605
Athletes may participate in Under 18 tournaments when the competition takes place up to and in the year of the athlete’s 17th birthday.</t>
    </r>
  </si>
  <si>
    <t>ATH</t>
  </si>
  <si>
    <t>Athletics</t>
  </si>
  <si>
    <t>Athletes must be born between 1 January 2009 and 31 December 2010 (inclusive).</t>
  </si>
  <si>
    <t>Athletes selected must be registered with a Member Federation of World Athletics.</t>
  </si>
  <si>
    <t>BDM</t>
  </si>
  <si>
    <t>Badminton</t>
  </si>
  <si>
    <t>No minimum age requirement.</t>
  </si>
  <si>
    <t>To be eligible to participate in the Youth Olympic Games Dakar 2026, all athletes must: 
•  Have participated in at least one (1) BWF Sanctioned tournament; OR
•  Appear in the BWF World Junior Ranking prior the Sport Entries Deadline (25 September 2026).</t>
  </si>
  <si>
    <t>BK3</t>
  </si>
  <si>
    <t>Basketball 3x3</t>
  </si>
  <si>
    <t>Athletes selected for Dakar 2026 Youth Olympic Games cannot have played for the national team in basketball (5v5 or 3x3) for another country in an Official Competition of FIBA.</t>
  </si>
  <si>
    <t>BKG</t>
  </si>
  <si>
    <t>Breaking</t>
  </si>
  <si>
    <t>Athletes must be at least 13 years old on the first day of BKG competition.</t>
  </si>
  <si>
    <t>To be eligible to participate in the Dakar 2026 Youth Olympic Games, all athletes must: 
•  Hold a valid WDSF ID Card (license) during 2025/2026;
•  Participate in at least one (1) Breaking competition approved by WDSF and included in the 2025/2026 WDSF competition calendar; 
•  Comply with WDSF Rules and Regulations.</t>
  </si>
  <si>
    <t>BOX</t>
  </si>
  <si>
    <t>Boxing</t>
  </si>
  <si>
    <t>Athletes must be born between 14 November 2008 and 31 December 2009 (inclusive).</t>
  </si>
  <si>
    <t>The Boxing National Federations of the participating NOCs should be affiliated to World Boxing.
To be eligible to participate in the Dakar 2026 Youth Olympic Games, athletes should participate at the “U19 World Boxing Future’s Cup” to be held in Q1-2026 to be eligible for Dakar 2026 Youth Olympic Games.</t>
  </si>
  <si>
    <t>BS5</t>
  </si>
  <si>
    <t>Baseball 5</t>
  </si>
  <si>
    <t>Athletes must be born between 14 November 2008 and 31 October 2012 (inclusive).</t>
  </si>
  <si>
    <t>To be eligible to participate in the Dakar 2026 Youth Olympic Games, a National Federation (NF) and its athletes must:
•  Be in full compliance with the WBSC Statutes, By-Laws, Rules and Regulations;
•  Be present in the WBSC Baseball5 World Ranking by the 31 December 2025.</t>
  </si>
  <si>
    <t>CRD</t>
  </si>
  <si>
    <t>Cycling Road</t>
  </si>
  <si>
    <t xml:space="preserve">To be eligible to participate in the Dakar 2026 Youth Olympic Games, all athletes must:
•  Hold a valid UCI license issued by a UCI member national federation;
•  For NOC to  be considered for quota to be allocated, in each gender NOC must have entered junior athletes in at least one of the 2025 UCI Road World Championships, the 2025 Continental Championships for their continent, and / or have earned points in the 2025 UCI Junior Nations Cup ranking for that gender. </t>
  </si>
  <si>
    <t>EQU</t>
  </si>
  <si>
    <t>Equestrian</t>
  </si>
  <si>
    <t>Athletes must be born between 14 November 2008 and 31 December 2011 (inclusive).</t>
  </si>
  <si>
    <t>All athletes taking part in the Dakar 2026 Youth Olympic Games must have obtained a Certificate of Capability confirming that the athlete has fulfilled the minimum eligibility requirements for the YOG 2026. Athletes who achieve the results according to either of the following paragraphs will earn a Certificate of Capability:
1. Athletes who achieve a score of not more than eight penalties in the first round of any of the following competitions:
•  2025 FEI Jumping European Junior Championship;
•  2025 FEI Jumping North American Junior Championship;
•  2025 FEI Jumping South American Junior Championship;
•  CSI1* Grand Prix Competition;
•  CSI2* Grand Prix Competition;
•  CSIJ or CSIY or CSIU25 Grand Prix Competition.
2. Athletes who achieve a combined score of not more than eight penalties in the first and second rounds of an FEI Jumping World Challenge Category A Competition (Certificates of Capability may only be earned in Competition 3 of the FEI Jumping World Challenge Category A in any country).
Certificates of Capability must be obtained between 1 April 2025 and 15 May 2026.</t>
  </si>
  <si>
    <t>FBS</t>
  </si>
  <si>
    <t>Futsal</t>
  </si>
  <si>
    <t xml:space="preserve">As per IOC Participation Principles </t>
  </si>
  <si>
    <t>To be eligible  to participate in the Dakar 2026 Youth Olympic Games, all teams must meet the following criteria:
•  Participation and results in continental and/or international events (in the same age category). And/or;
•  FIFA World Futsal Ranking;
•  All athletes' nationality must follow both the International Federation and IOC regulations.</t>
  </si>
  <si>
    <t>FEN</t>
  </si>
  <si>
    <t>Fencing</t>
  </si>
  <si>
    <t>Athletes must be 14 years or older on the day of the Opening Ceremony (31 October 2026).</t>
  </si>
  <si>
    <t>To be eligible to participate in the Dakar 2026 Youth Olympic Games, all athletes must:
•  Hold a valid international FIE license and; 
•  Participate in at least one (1) Cadet/Junior World Championships or Zone Championships. The calendar of the events can be found at https://fie.org/competitions.</t>
  </si>
  <si>
    <t>GAR</t>
  </si>
  <si>
    <t>Gymnastic Artistic</t>
  </si>
  <si>
    <t>Athletes  must be maximum 17 years old for men’s event and maximum 15 years old for women’s event at the time of the Games, including up to the Closing Ceremony, with the minimum age requirements per discipline aligned with the FIG Technical Regulations and approved by the IOC as follows:
• Men’s Artistic gymnastics: 16 to 17 years
• Women’s Artistic gymnastics: 14 to 15 years</t>
  </si>
  <si>
    <t>To be eligible to participate in Dakar 2026 Youth Olympic Games, all athletes must hold a FIG License valid until the conclusion of the Artistic Gymnastics competitions at Dakar 2026 Youth Olympic Games.
All NOCs with a team must have participated with a team in at least one FIG sanctioned junior or youth event in 2025 and 2026, to be eligible to obtain a Team quota place.
All NOCs with an individual athlete (i.e., for NOC without a Team) must have participated with an individual athlete in at least one FIG sanctioned junior or youth event in 2025 and 2026, to be eligible to obtain an individual athlete quota place. 
Athletes who have participated in a Senior World Championships, a Senior Continental Championships, a World Cup/World Challenge Cup, and Multi-sport Games, may not participate in Dakar 2026 Youth Olympic Games.</t>
  </si>
  <si>
    <t>HBB</t>
  </si>
  <si>
    <t>Beach Handball</t>
  </si>
  <si>
    <t>Athletes must be at least 15 years old on the first day of HBB competition.</t>
  </si>
  <si>
    <t>Athletes selected must be registered with a Member Federation of IHF.</t>
  </si>
  <si>
    <t>JUD</t>
  </si>
  <si>
    <t>Judo</t>
  </si>
  <si>
    <t>Athletes must be born between 14 November 2008 and 31 October 2011 (inclusive).</t>
  </si>
  <si>
    <t>To be eligible to participate in the Dakar 2026 Youth Olympic Games, all athletes must have:
1. Minimum Grade - 1st KYU
In judo, 1st KYU denotes the highest KYU level of brown belt, which reflects a high degree of technical competence and competitive experience, appropriate for international youth-level events. After this level, only black belts are awarded, with the corresponding Dan grade.
2. Performance Records
Each nominated athlete must submit verifiable performance records from their National Federation, covering the previous two years (2025 and 2026). These records should highlight the athlete's top three results from recognised IJF competitions.</t>
  </si>
  <si>
    <t>RCB</t>
  </si>
  <si>
    <t>Rowing Coastal Beach Sprints</t>
  </si>
  <si>
    <t>Athletes must be born on or after 14 November 2008.</t>
  </si>
  <si>
    <t>To be eligible for participation in the Dakar 2026 Youth Olympic Games in Rowing Beach Sprint, National Olympic Committees (NOCs) must ensure their athletes are safe, competent, and experienced in the discipline. NOCs must also demonstrate the existence of an active youth beach sprint rowing programme in their country, evidenced through participation (or planned participation) by their Member Federation (MF) in international, continental, or regional competitions in 2024, 2025 and 2026, as well as the organization of a National Championships event and a published national selection policy by the MF. Furthermore, athletes must comply with the Olympic Charter and World Rowing Rules of Racing—specifically Rule 14 and Coastal Rowing (RC) Rule 4 concerning rower safety. All athletes must also possess basic swimming skills, including the ability to swim 50 meters and remain afloat with their head above water unassisted for three minutes.</t>
  </si>
  <si>
    <t>RU7</t>
  </si>
  <si>
    <t>Rugby Sevens</t>
  </si>
  <si>
    <t>The participation age group is (15-16-17), Athletes must be born between 14 November 2008 and 31 October 2011 (inclusive).
All athletes must comply with the provisions of the World Rugby Elite Rugby Age Guidelines
https://www.world.rugby/the-game/player-welfare/guidelines/age-grade</t>
  </si>
  <si>
    <t>To be eligible to participate in the Dakar 2026 Youth Olympic Games, all athletes must comply with World Rugby Regulation 8 – Eligibility requirements.  https://www.world.rugby/organisation/governance/regulations/reg-8</t>
  </si>
  <si>
    <t>SAL</t>
  </si>
  <si>
    <t>Sailing</t>
  </si>
  <si>
    <t>Athletes must be born between 14 November 2009 and 31 October 2012 (inclusive).</t>
  </si>
  <si>
    <t>To be eligible to participate in the Dakar 2026 Youth Olympic Games, all athletes must:
•  Be registered as a World Sailing Sailor and provide their Sailor Identification Number to the IOC SEQ during the entry process.
•  Hold a valid insurance certificate showing proof of third-party liability with a minimum coverage per incident of €2,000,000 or equivalent, if deemed to be the “person in charge”.</t>
  </si>
  <si>
    <t>SKB</t>
  </si>
  <si>
    <t>Skateboarding</t>
  </si>
  <si>
    <t>Athletes must be born on or before 31 December 2011.</t>
  </si>
  <si>
    <t>To be eligible to participate in the Dakar 2026 Youth Olympic Games, all athletes must be affiliated to a World Skate recognized National Federation.</t>
  </si>
  <si>
    <t>SWM</t>
  </si>
  <si>
    <t>Swimming</t>
  </si>
  <si>
    <t xml:space="preserve">Athletes must be older than 14 years of age as of the date of the Opening Ceremony (31 October 2026) and must be younger than 17 years of age on the date of the Closing Ceremony (13 November 2026). </t>
  </si>
  <si>
    <t>To be eligible for selection by a National Olympic Committee (NOC), an athlete must have been listed on the World Aquatics Rankings at any time during the period from 1 February 2025 to 1 May 2026.</t>
  </si>
  <si>
    <t>TKW</t>
  </si>
  <si>
    <t>Taekwondo</t>
  </si>
  <si>
    <t>To be eligible to participate in the Dakar 2026 Youth Olympic Games, Taekwondo athletes must hold a Kukkiwon Dan or Poom certificate, hold a valid World Taekwondo Global Athlete Licence, and have competed in Junior category events recognized by World Taekwondo and listed on the official World Taekwondo Event Calendar.</t>
  </si>
  <si>
    <t>TRI</t>
  </si>
  <si>
    <t>Triathlon</t>
  </si>
  <si>
    <t>To be eligible to participate in the Dakar 2026 Youth Olympic Games, all athletes must meet one of the following requirements between 10 May 2025 and 31 March 2026:
•  To participate and finish in a Youth or Junior Continental Championships held in a semi-final/final format;
•  To participate and finish in a Youth or Junior Continental Championships;
•  To participate and finish in a World Triathlon Development Regional Cup;
•  To participate and finish in the World Triathlon Junior Championships. 
Please consult the official World Triathlon calendar: https://triathlon.org/events?view=list&amp;type=upcoming</t>
  </si>
  <si>
    <t>TTE</t>
  </si>
  <si>
    <t>Table Tennis</t>
  </si>
  <si>
    <t>Athletes must be born on or after 1 January 2009.</t>
  </si>
  <si>
    <t>To be eligible to participate in the Dakar 2026 Youth Olympic Games, all athletes must have participated in at least one ITTF sanctioned event between 25 October 2025 and 25 June 2026 prior to the Dakar 2026 Youth Olympic Games.</t>
  </si>
  <si>
    <t>VBV</t>
  </si>
  <si>
    <t>Beach Volleyball</t>
  </si>
  <si>
    <t>To be eligible to participate in the Dakar 2026 Youth Olympic Games, all athletes must fulfil the below:
1. Comply with the requirements set out in Chapter (Status of Players) of the FIVB Beach Volleyball Sport Regulations and Article 5 FIVB Volleyball Sports Regulations, and registered in the FIVB database.
2. Demonstrate availability of athletes to participate in the Dakar 2026 Youth Olympic Games Beach Volleyball competition; and
3. Field depth and competition strength:
   •  International, regional and national competition results including strength of competition and consistency of performance;
   •  Widely and regularly practicing national Beach Volleyball athletes;
   •  Among top ranked national Beach Volleyball athletes.</t>
  </si>
  <si>
    <t>WRB</t>
  </si>
  <si>
    <t>Beach Wrestling</t>
  </si>
  <si>
    <t>Athletes must be born between 1 January 2009 and 31 December 2011 (inclusive).</t>
  </si>
  <si>
    <t>To be eligible to participate in the Dakar 2026 Youth Olympic Games, all athletes must hold a valid license issued by their National Wrestling Federation and be registered in United World Wrestling’s (UWW) official database. Athlete participation in U17 international beach wrestling competitions will be considered as part of the evaluation criteria in the quota allocation process for the Dakar 2026 Youth Olympic Games.</t>
  </si>
  <si>
    <t>WSU</t>
  </si>
  <si>
    <t>Wushu</t>
  </si>
  <si>
    <t>To be eligible to participate in Dakar 2026 Youth Olympic Games, all athletes need to be registered for participation in the World Junior Wushu Championships 2026.  Only athletes who will participate in the World Junior Wushu Championships 2026 and are registered by the December Junior World Championships sport entries deadline will be eligible for an invitation to participate in Dakar 2026 Youth Olympic Games.</t>
  </si>
  <si>
    <t>Intention of Participation Form</t>
  </si>
  <si>
    <t xml:space="preserve">NOC: </t>
  </si>
  <si>
    <t xml:space="preserve">Date: </t>
  </si>
  <si>
    <t>NOC Signature:</t>
  </si>
  <si>
    <t xml:space="preserve">NOC Rep.: </t>
  </si>
  <si>
    <t xml:space="preserve">SEQ Rep.: </t>
  </si>
  <si>
    <t>Max Number of AAs
per NOC</t>
  </si>
  <si>
    <t>Athletes</t>
  </si>
  <si>
    <t>Male</t>
  </si>
  <si>
    <t>Female</t>
  </si>
  <si>
    <t>Open</t>
  </si>
  <si>
    <t>Total</t>
  </si>
  <si>
    <t>Priority</t>
  </si>
  <si>
    <t>-</t>
  </si>
  <si>
    <t>Baseball5</t>
  </si>
  <si>
    <t>Cycling</t>
  </si>
  <si>
    <t>Artistic Gymnastics</t>
  </si>
  <si>
    <t>Athletes in multiple disciplines</t>
  </si>
  <si>
    <t>NOC Comment</t>
  </si>
  <si>
    <t>Mixed Team</t>
  </si>
  <si>
    <t>100m</t>
  </si>
  <si>
    <t>200m</t>
  </si>
  <si>
    <t>400m</t>
  </si>
  <si>
    <t>800m</t>
  </si>
  <si>
    <t>1500m</t>
  </si>
  <si>
    <t>3000m</t>
  </si>
  <si>
    <t>Men's 110m Hurdles</t>
  </si>
  <si>
    <t>Women's 100m Hurdles</t>
  </si>
  <si>
    <t>400m Hurdles</t>
  </si>
  <si>
    <t>2000m Steeplechase</t>
  </si>
  <si>
    <t>High Jump</t>
  </si>
  <si>
    <t>Pole Vault</t>
  </si>
  <si>
    <t>Long Jump</t>
  </si>
  <si>
    <t>Triple Jump</t>
  </si>
  <si>
    <t>Shot Put</t>
  </si>
  <si>
    <t>Discus Throw</t>
  </si>
  <si>
    <t>Hammer Throw</t>
  </si>
  <si>
    <t>Javelin Throw</t>
  </si>
  <si>
    <t>5km Race Walk</t>
  </si>
  <si>
    <t>Men's 50kg</t>
  </si>
  <si>
    <t>Men's 55kg</t>
  </si>
  <si>
    <t>Men's 60kg</t>
  </si>
  <si>
    <t>Men's 65kg</t>
  </si>
  <si>
    <t>Men's 70kg</t>
  </si>
  <si>
    <t>Women's 48kg</t>
  </si>
  <si>
    <t>Women's 51kg</t>
  </si>
  <si>
    <t>Women's 54kg</t>
  </si>
  <si>
    <t>Women's 57kg</t>
  </si>
  <si>
    <t>Women's 60kg</t>
  </si>
  <si>
    <t>Road Race</t>
  </si>
  <si>
    <t>Individual Time Trial</t>
  </si>
  <si>
    <t>Individual Épée</t>
  </si>
  <si>
    <t>Individual Foil</t>
  </si>
  <si>
    <t>Individual Sabre</t>
  </si>
  <si>
    <t>Team All-Around</t>
  </si>
  <si>
    <t>Individual All-Around</t>
  </si>
  <si>
    <t>Mixed All-Around</t>
  </si>
  <si>
    <t>Men's -55kg</t>
  </si>
  <si>
    <t>Men's -66kg</t>
  </si>
  <si>
    <t>Men's -81kg</t>
  </si>
  <si>
    <t>Men's -100kg</t>
  </si>
  <si>
    <t>Women's -44kg</t>
  </si>
  <si>
    <t>Women's -52g</t>
  </si>
  <si>
    <t>Women's -63kg</t>
  </si>
  <si>
    <t>Women's -78kg</t>
  </si>
  <si>
    <t>Mixed Double Sculls C2x</t>
  </si>
  <si>
    <t>50m Freestyle</t>
  </si>
  <si>
    <t>100m Freestyle</t>
  </si>
  <si>
    <t>200m Freestyle</t>
  </si>
  <si>
    <t>400m Freestyle</t>
  </si>
  <si>
    <t>800m Freestyle</t>
  </si>
  <si>
    <t>50m Backstroke</t>
  </si>
  <si>
    <t>100m Backstroke</t>
  </si>
  <si>
    <t>200m Backstroke</t>
  </si>
  <si>
    <t>50m Breaststroke</t>
  </si>
  <si>
    <t>100m Breaststroke</t>
  </si>
  <si>
    <t>200m Breaststroke</t>
  </si>
  <si>
    <t>50m Butterfly</t>
  </si>
  <si>
    <t>100m Butterfly</t>
  </si>
  <si>
    <t>200m Butterfly</t>
  </si>
  <si>
    <t>200m Individual Medley</t>
  </si>
  <si>
    <t>Men's -48kg</t>
  </si>
  <si>
    <t>Men's -63kg</t>
  </si>
  <si>
    <t>Men's -73kg</t>
  </si>
  <si>
    <t>Men's +73kg</t>
  </si>
  <si>
    <t>Women's -49g</t>
  </si>
  <si>
    <t>Women's -55kg</t>
  </si>
  <si>
    <t>Women's +63kg</t>
  </si>
  <si>
    <t>Mixed Doubles</t>
  </si>
  <si>
    <t>Men's 80kg</t>
  </si>
  <si>
    <t>Women's 40kg</t>
  </si>
  <si>
    <t>Women's 50g</t>
  </si>
  <si>
    <t>Women's 70kg</t>
  </si>
  <si>
    <t>Changquan Combined</t>
  </si>
  <si>
    <t>Taijiquan Combined</t>
  </si>
  <si>
    <t>Athletes in multiple events</t>
  </si>
  <si>
    <t>&gt;1 Disc.</t>
  </si>
  <si>
    <t>NOC</t>
  </si>
  <si>
    <t>CNT</t>
  </si>
  <si>
    <t>M</t>
  </si>
  <si>
    <t>F</t>
  </si>
  <si>
    <t>T</t>
  </si>
  <si>
    <t>O</t>
  </si>
  <si>
    <t>Men's Individual</t>
  </si>
  <si>
    <t>Women's Individual</t>
  </si>
  <si>
    <t>Men's 100m</t>
  </si>
  <si>
    <t>Men's 200m</t>
  </si>
  <si>
    <t>Men's 400m</t>
  </si>
  <si>
    <t>Men's 800m</t>
  </si>
  <si>
    <t>Men's 1500m</t>
  </si>
  <si>
    <t>Men's 3000m</t>
  </si>
  <si>
    <t>Men's 400m Hurdles</t>
  </si>
  <si>
    <t>Men's 2000m Steeplechase</t>
  </si>
  <si>
    <t xml:space="preserve"> Men's High Jump</t>
  </si>
  <si>
    <t xml:space="preserve"> Men's Pole Vault</t>
  </si>
  <si>
    <t xml:space="preserve"> Men's Long Jump</t>
  </si>
  <si>
    <t xml:space="preserve"> Men's Triple Jump</t>
  </si>
  <si>
    <t xml:space="preserve"> Men's Shot Put</t>
  </si>
  <si>
    <t xml:space="preserve"> Men's Discus Throw</t>
  </si>
  <si>
    <t xml:space="preserve"> Men's Hammer Throw</t>
  </si>
  <si>
    <t xml:space="preserve"> Men's Javelin Throw</t>
  </si>
  <si>
    <t xml:space="preserve"> Men's 5km Race Walk</t>
  </si>
  <si>
    <t>Women's 100m</t>
  </si>
  <si>
    <t>Women's 200m</t>
  </si>
  <si>
    <t>Women's 400m</t>
  </si>
  <si>
    <t>Women's 800m</t>
  </si>
  <si>
    <t>Women's 1500m</t>
  </si>
  <si>
    <t>Women's 3000m</t>
  </si>
  <si>
    <t>Women's 400m Hurdles</t>
  </si>
  <si>
    <t>Women's 2000m Steeplechase</t>
  </si>
  <si>
    <t xml:space="preserve"> Women's High Jump</t>
  </si>
  <si>
    <t xml:space="preserve"> Women's Pole Vault</t>
  </si>
  <si>
    <t xml:space="preserve"> Women's Long Jump</t>
  </si>
  <si>
    <t xml:space="preserve"> Women's Triple Jump</t>
  </si>
  <si>
    <t xml:space="preserve"> Women's Shot Put</t>
  </si>
  <si>
    <t xml:space="preserve"> Women's Discus Throw</t>
  </si>
  <si>
    <t xml:space="preserve"> Women's Hammer Throw</t>
  </si>
  <si>
    <t xml:space="preserve"> Women's Javelin Throw</t>
  </si>
  <si>
    <t xml:space="preserve"> Women's 5km Race Walk</t>
  </si>
  <si>
    <t>Men's Singles</t>
  </si>
  <si>
    <t>Women's Singles</t>
  </si>
  <si>
    <t>Men's 12-team tournament</t>
  </si>
  <si>
    <t>Women's 12-team tournament</t>
  </si>
  <si>
    <t>B-Boys</t>
  </si>
  <si>
    <t>B-Girls</t>
  </si>
  <si>
    <t>Mixed 8-team tournament</t>
  </si>
  <si>
    <t>Men's Road Race</t>
  </si>
  <si>
    <t>Men's Individual Time Trial</t>
  </si>
  <si>
    <t>Women's Road Race</t>
  </si>
  <si>
    <t>Women's Individual Time Trial</t>
  </si>
  <si>
    <t>Jumping Open Individual</t>
  </si>
  <si>
    <t>Men's 8-team tournament</t>
  </si>
  <si>
    <t>Women's 8-team tournament</t>
  </si>
  <si>
    <t>Men's Individual Épée</t>
  </si>
  <si>
    <t>Men's Individual Foil</t>
  </si>
  <si>
    <t>Men's Individual Sabre</t>
  </si>
  <si>
    <t>Women's Individual Épée</t>
  </si>
  <si>
    <t>Women's Individual Foil</t>
  </si>
  <si>
    <t>Women's Individual Sabre</t>
  </si>
  <si>
    <t>Men's Team All-Around</t>
  </si>
  <si>
    <t>Men's Individual All-Around</t>
  </si>
  <si>
    <t>Women's Team All-Around</t>
  </si>
  <si>
    <t>Women's Individual All-Around</t>
  </si>
  <si>
    <t>Men's Solo C1x</t>
  </si>
  <si>
    <t>Women's Solo C1x</t>
  </si>
  <si>
    <t>Men's Windsurfing</t>
  </si>
  <si>
    <t>Women's Windsurfing</t>
  </si>
  <si>
    <t>Men's Street</t>
  </si>
  <si>
    <t>Women's Street</t>
  </si>
  <si>
    <t>Men's 50m Freestyle</t>
  </si>
  <si>
    <t>Men's 100m Freestyle</t>
  </si>
  <si>
    <t>Men's 200m Freestyle</t>
  </si>
  <si>
    <t>Men's 400m Freestyle</t>
  </si>
  <si>
    <t>Men's 800m Freestyle</t>
  </si>
  <si>
    <t>Men's 50m Backstroke</t>
  </si>
  <si>
    <t>Men's 100m Backstroke</t>
  </si>
  <si>
    <t>Men's 200m Backstroke</t>
  </si>
  <si>
    <t>Men's 50m Breaststroke</t>
  </si>
  <si>
    <t>Men's 100m Breaststroke</t>
  </si>
  <si>
    <t>Men's 200m Breaststroke</t>
  </si>
  <si>
    <t>Men's 50m Butterfly</t>
  </si>
  <si>
    <t>Men's 100m Butterfly</t>
  </si>
  <si>
    <t>Men's 200m Butterfly</t>
  </si>
  <si>
    <t>Men's 200m Individual Medley</t>
  </si>
  <si>
    <t>Women's 50m Freestyle</t>
  </si>
  <si>
    <t>Women's 100m Freestyle</t>
  </si>
  <si>
    <t>Women's 200m Freestyle</t>
  </si>
  <si>
    <t>Women's 400m Freestyle</t>
  </si>
  <si>
    <t>Women's 800m Freestyle</t>
  </si>
  <si>
    <t>Women's 50m Backstroke</t>
  </si>
  <si>
    <t>Women's 100m Backstroke</t>
  </si>
  <si>
    <t>Women's 200m Backstroke</t>
  </si>
  <si>
    <t>Women's 50m Breaststroke</t>
  </si>
  <si>
    <t>Women's 100m Breaststroke</t>
  </si>
  <si>
    <t>Women's 200m Breaststroke</t>
  </si>
  <si>
    <t>Women's 50m Butterfly</t>
  </si>
  <si>
    <t>Women's 100m Butterfly</t>
  </si>
  <si>
    <t>Women's 200m Butterfly</t>
  </si>
  <si>
    <t>Women's 200m Individual Medley</t>
  </si>
  <si>
    <t>Men's Individual Sprint</t>
  </si>
  <si>
    <t>Women's Individual Sprint</t>
  </si>
  <si>
    <t>Men's 24-team tournament</t>
  </si>
  <si>
    <t>Women's 24-team tournament</t>
  </si>
  <si>
    <t>Men's Chamgquam Combined</t>
  </si>
  <si>
    <t>Men's Taijiquan Combined</t>
  </si>
  <si>
    <t>Women's Chamgquam Combined</t>
  </si>
  <si>
    <t>Women's Taijiquan Combined</t>
  </si>
  <si>
    <t>Sport Report</t>
  </si>
  <si>
    <t>Description</t>
  </si>
  <si>
    <t>SEQ Mngr.</t>
  </si>
  <si>
    <t>SEQ Manager</t>
  </si>
  <si>
    <t>Number of NOCs</t>
  </si>
  <si>
    <t>Participation Right</t>
  </si>
  <si>
    <t>EOR</t>
  </si>
  <si>
    <t>IOC Refugee Olympic Team</t>
  </si>
  <si>
    <t>IOC</t>
  </si>
  <si>
    <t>Reinis Birznieks</t>
  </si>
  <si>
    <t>Melina Xanthopoulou</t>
  </si>
  <si>
    <t>Yes</t>
  </si>
  <si>
    <t>IOA</t>
  </si>
  <si>
    <t>Independent Olympic Athlete</t>
  </si>
  <si>
    <t>Gabriel Pontes</t>
  </si>
  <si>
    <t>No</t>
  </si>
  <si>
    <t>AFG</t>
  </si>
  <si>
    <t>Afghanistan</t>
  </si>
  <si>
    <t>ASI</t>
  </si>
  <si>
    <t>Mario Mancinelli</t>
  </si>
  <si>
    <t>Giane Gotardo</t>
  </si>
  <si>
    <t>ALB</t>
  </si>
  <si>
    <t>Albania</t>
  </si>
  <si>
    <t>EUR</t>
  </si>
  <si>
    <t>Konstantinos Asimakopoulos</t>
  </si>
  <si>
    <t>ALG</t>
  </si>
  <si>
    <t>Algeria</t>
  </si>
  <si>
    <t>AFR</t>
  </si>
  <si>
    <t>AND</t>
  </si>
  <si>
    <t>Andorra</t>
  </si>
  <si>
    <t>ANG</t>
  </si>
  <si>
    <t>Angola</t>
  </si>
  <si>
    <t>Giane Gotardo (Gabriel assist)</t>
  </si>
  <si>
    <t>ANT</t>
  </si>
  <si>
    <t>Antigua and Barbuda</t>
  </si>
  <si>
    <t>AME</t>
  </si>
  <si>
    <t>ARG</t>
  </si>
  <si>
    <t>Argentina</t>
  </si>
  <si>
    <t>ARM</t>
  </si>
  <si>
    <t>Armenia</t>
  </si>
  <si>
    <t>ARU</t>
  </si>
  <si>
    <t>Aruba</t>
  </si>
  <si>
    <t>ASA</t>
  </si>
  <si>
    <t>American Samoa</t>
  </si>
  <si>
    <t>OCE</t>
  </si>
  <si>
    <t>AUS</t>
  </si>
  <si>
    <t>Australia</t>
  </si>
  <si>
    <t>AUT</t>
  </si>
  <si>
    <t>Austria</t>
  </si>
  <si>
    <t>AZE</t>
  </si>
  <si>
    <t>Azerbaijan</t>
  </si>
  <si>
    <t>BAH</t>
  </si>
  <si>
    <t>Bahamas</t>
  </si>
  <si>
    <t>BAN</t>
  </si>
  <si>
    <t>Bangladesh</t>
  </si>
  <si>
    <t>BAR</t>
  </si>
  <si>
    <t>Barbados</t>
  </si>
  <si>
    <t>BDI</t>
  </si>
  <si>
    <t>Burundi</t>
  </si>
  <si>
    <t>BEL</t>
  </si>
  <si>
    <t>Belgium</t>
  </si>
  <si>
    <t>BEN</t>
  </si>
  <si>
    <t>Benin</t>
  </si>
  <si>
    <t>BER</t>
  </si>
  <si>
    <t>Bermuda</t>
  </si>
  <si>
    <t>BHU</t>
  </si>
  <si>
    <t>Bhutan</t>
  </si>
  <si>
    <t>BIH</t>
  </si>
  <si>
    <t>Bosnia and Herzegovina</t>
  </si>
  <si>
    <t>BIZ</t>
  </si>
  <si>
    <t>Belize</t>
  </si>
  <si>
    <t>BOC</t>
  </si>
  <si>
    <t>BOL</t>
  </si>
  <si>
    <t>Bolivia</t>
  </si>
  <si>
    <t>BOT</t>
  </si>
  <si>
    <t>Botswana</t>
  </si>
  <si>
    <t>BRA</t>
  </si>
  <si>
    <t>Brazil</t>
  </si>
  <si>
    <t>BRN</t>
  </si>
  <si>
    <t>Bahrain</t>
  </si>
  <si>
    <t>BRU</t>
  </si>
  <si>
    <t>Brunei Darussalam</t>
  </si>
  <si>
    <t>BUL</t>
  </si>
  <si>
    <t>Bulgaria</t>
  </si>
  <si>
    <t>BUR</t>
  </si>
  <si>
    <t>Burkina Faso</t>
  </si>
  <si>
    <t>CAF</t>
  </si>
  <si>
    <t>Central African Republic</t>
  </si>
  <si>
    <t>CAM</t>
  </si>
  <si>
    <t>Cambodia</t>
  </si>
  <si>
    <t>CAN</t>
  </si>
  <si>
    <t>Canada</t>
  </si>
  <si>
    <t>CAY</t>
  </si>
  <si>
    <t>Cayman Islands</t>
  </si>
  <si>
    <t>CGO</t>
  </si>
  <si>
    <t>Congo</t>
  </si>
  <si>
    <t>CHA</t>
  </si>
  <si>
    <t>Chad</t>
  </si>
  <si>
    <t>CHI</t>
  </si>
  <si>
    <t>Chile</t>
  </si>
  <si>
    <t>CHN</t>
  </si>
  <si>
    <t>People's Republic of China</t>
  </si>
  <si>
    <t>CIV</t>
  </si>
  <si>
    <t>Côte d'Ivoire</t>
  </si>
  <si>
    <t>CMR</t>
  </si>
  <si>
    <t>Cameroon</t>
  </si>
  <si>
    <t>COD</t>
  </si>
  <si>
    <t>Democratic Republic of the Congo</t>
  </si>
  <si>
    <t>COK</t>
  </si>
  <si>
    <t>Cook Islands</t>
  </si>
  <si>
    <t>COL</t>
  </si>
  <si>
    <t>Colombia</t>
  </si>
  <si>
    <t>COM</t>
  </si>
  <si>
    <t>Comoros</t>
  </si>
  <si>
    <t>CPV</t>
  </si>
  <si>
    <t>Cabo Verde</t>
  </si>
  <si>
    <t>CRC</t>
  </si>
  <si>
    <t>Costa Rica</t>
  </si>
  <si>
    <t>CRO</t>
  </si>
  <si>
    <t>Croatia</t>
  </si>
  <si>
    <t>CUB</t>
  </si>
  <si>
    <t>Cuba</t>
  </si>
  <si>
    <t>CYP</t>
  </si>
  <si>
    <t>Cyprus</t>
  </si>
  <si>
    <t>CZE</t>
  </si>
  <si>
    <t>Czechia</t>
  </si>
  <si>
    <t>DEN</t>
  </si>
  <si>
    <t>Denmark</t>
  </si>
  <si>
    <t>DJI</t>
  </si>
  <si>
    <t>Djibouti</t>
  </si>
  <si>
    <t>DMA</t>
  </si>
  <si>
    <t>Dominica</t>
  </si>
  <si>
    <t>DOM</t>
  </si>
  <si>
    <t>Dominican Republic</t>
  </si>
  <si>
    <t>ECU</t>
  </si>
  <si>
    <t>Ecuador</t>
  </si>
  <si>
    <t>EGY</t>
  </si>
  <si>
    <t>Egypt</t>
  </si>
  <si>
    <t>ERI</t>
  </si>
  <si>
    <t>Eritrea</t>
  </si>
  <si>
    <t>ESA</t>
  </si>
  <si>
    <t>El Salvador</t>
  </si>
  <si>
    <t>ESP</t>
  </si>
  <si>
    <t>Spain</t>
  </si>
  <si>
    <t>EST</t>
  </si>
  <si>
    <t>Estonia</t>
  </si>
  <si>
    <t>ETH</t>
  </si>
  <si>
    <t>Ethiopia</t>
  </si>
  <si>
    <t>FIJ</t>
  </si>
  <si>
    <t>Fiji</t>
  </si>
  <si>
    <t>FIN</t>
  </si>
  <si>
    <t>Finland</t>
  </si>
  <si>
    <t>FRA</t>
  </si>
  <si>
    <t>France</t>
  </si>
  <si>
    <t>FSM</t>
  </si>
  <si>
    <t>Federated States of Micronesia</t>
  </si>
  <si>
    <t>GAB</t>
  </si>
  <si>
    <t>Gabon</t>
  </si>
  <si>
    <t>GAM</t>
  </si>
  <si>
    <t>Gambia</t>
  </si>
  <si>
    <t>GBR</t>
  </si>
  <si>
    <t>Great Britain</t>
  </si>
  <si>
    <t>GBS</t>
  </si>
  <si>
    <t>Guinea-Bissau</t>
  </si>
  <si>
    <t>GEO</t>
  </si>
  <si>
    <t>Georgia</t>
  </si>
  <si>
    <t>GEQ</t>
  </si>
  <si>
    <t>Equatorial Guinea</t>
  </si>
  <si>
    <t>GER</t>
  </si>
  <si>
    <t>Germany</t>
  </si>
  <si>
    <t>GHA</t>
  </si>
  <si>
    <t>Ghana</t>
  </si>
  <si>
    <t>GRE</t>
  </si>
  <si>
    <t>Greece</t>
  </si>
  <si>
    <t>GRN</t>
  </si>
  <si>
    <t>Grenada</t>
  </si>
  <si>
    <t>GUA</t>
  </si>
  <si>
    <t>Guatemala</t>
  </si>
  <si>
    <t>GUI</t>
  </si>
  <si>
    <t>Guinea</t>
  </si>
  <si>
    <t>GUM</t>
  </si>
  <si>
    <t>Guam</t>
  </si>
  <si>
    <t>GUY</t>
  </si>
  <si>
    <t>Guyana</t>
  </si>
  <si>
    <t>HAI</t>
  </si>
  <si>
    <t>Haiti</t>
  </si>
  <si>
    <t>HKG</t>
  </si>
  <si>
    <t>Hong Kong, China</t>
  </si>
  <si>
    <t>HON</t>
  </si>
  <si>
    <t>Honduras</t>
  </si>
  <si>
    <t>HUN</t>
  </si>
  <si>
    <t>Hungary</t>
  </si>
  <si>
    <t>INA</t>
  </si>
  <si>
    <t>Indonesia</t>
  </si>
  <si>
    <t>IND</t>
  </si>
  <si>
    <t>India</t>
  </si>
  <si>
    <t>IRI</t>
  </si>
  <si>
    <t>Islamic Republic of Iran</t>
  </si>
  <si>
    <t>IRL</t>
  </si>
  <si>
    <t>Ireland</t>
  </si>
  <si>
    <t>IRQ</t>
  </si>
  <si>
    <t>Iraq</t>
  </si>
  <si>
    <t>ISL</t>
  </si>
  <si>
    <t>Iceland</t>
  </si>
  <si>
    <t>ISR</t>
  </si>
  <si>
    <t>Israel</t>
  </si>
  <si>
    <t>ISV</t>
  </si>
  <si>
    <t>Virgin Islands, US</t>
  </si>
  <si>
    <t>ITA</t>
  </si>
  <si>
    <t>Italy</t>
  </si>
  <si>
    <t>IVB</t>
  </si>
  <si>
    <t>Virgin Islands, British</t>
  </si>
  <si>
    <t>JAM</t>
  </si>
  <si>
    <t>Jamaica</t>
  </si>
  <si>
    <t>JOR</t>
  </si>
  <si>
    <t>Jordan</t>
  </si>
  <si>
    <t>JPN</t>
  </si>
  <si>
    <t>Japan</t>
  </si>
  <si>
    <t>KAZ</t>
  </si>
  <si>
    <t>Kazakhstan</t>
  </si>
  <si>
    <t>KEN</t>
  </si>
  <si>
    <t>Kenya</t>
  </si>
  <si>
    <t>KGZ</t>
  </si>
  <si>
    <t>Kyrgyzstan</t>
  </si>
  <si>
    <t>KIR</t>
  </si>
  <si>
    <t>Kiribati</t>
  </si>
  <si>
    <t>KOR</t>
  </si>
  <si>
    <t>Republic of Korea</t>
  </si>
  <si>
    <t>KOS</t>
  </si>
  <si>
    <t>Kosovo</t>
  </si>
  <si>
    <t>KSA</t>
  </si>
  <si>
    <t>Saudi Arabia</t>
  </si>
  <si>
    <t>KUW</t>
  </si>
  <si>
    <t>Kuwait</t>
  </si>
  <si>
    <t>LAO</t>
  </si>
  <si>
    <t>Lao People's Democratic Republic</t>
  </si>
  <si>
    <t>LAT</t>
  </si>
  <si>
    <t>Latvia</t>
  </si>
  <si>
    <t>LBA</t>
  </si>
  <si>
    <t>Libya</t>
  </si>
  <si>
    <t>LBN</t>
  </si>
  <si>
    <t>Lebanon</t>
  </si>
  <si>
    <t>LBR</t>
  </si>
  <si>
    <t>Liberia</t>
  </si>
  <si>
    <t>LCA</t>
  </si>
  <si>
    <t>Saint Lucia</t>
  </si>
  <si>
    <t>LES</t>
  </si>
  <si>
    <t>Lesotho</t>
  </si>
  <si>
    <t>LIE</t>
  </si>
  <si>
    <t>Liechtenstein</t>
  </si>
  <si>
    <t>LTU</t>
  </si>
  <si>
    <t>Lithuania</t>
  </si>
  <si>
    <t>LUX</t>
  </si>
  <si>
    <t>Luxembourg</t>
  </si>
  <si>
    <t>MAD</t>
  </si>
  <si>
    <t>Madagascar</t>
  </si>
  <si>
    <t>MAR</t>
  </si>
  <si>
    <t>Morocco</t>
  </si>
  <si>
    <t>MAS</t>
  </si>
  <si>
    <t>Malaysia</t>
  </si>
  <si>
    <t>MAW</t>
  </si>
  <si>
    <t>Malawi</t>
  </si>
  <si>
    <t>MDA</t>
  </si>
  <si>
    <t>Republic of Moldova</t>
  </si>
  <si>
    <t>MDV</t>
  </si>
  <si>
    <t>Maldives</t>
  </si>
  <si>
    <t>MEX</t>
  </si>
  <si>
    <t>Mexico</t>
  </si>
  <si>
    <t>MGL</t>
  </si>
  <si>
    <t>Mongolia</t>
  </si>
  <si>
    <t>MHL</t>
  </si>
  <si>
    <t>Marshall Islands</t>
  </si>
  <si>
    <t>MKD</t>
  </si>
  <si>
    <t>North Macedonia</t>
  </si>
  <si>
    <t>MLI</t>
  </si>
  <si>
    <t>Mali</t>
  </si>
  <si>
    <t>MLT</t>
  </si>
  <si>
    <t>Malta</t>
  </si>
  <si>
    <t>MNE</t>
  </si>
  <si>
    <t>Montenegro</t>
  </si>
  <si>
    <t>MON</t>
  </si>
  <si>
    <t>Monaco</t>
  </si>
  <si>
    <t>MOZ</t>
  </si>
  <si>
    <t>Mozambique</t>
  </si>
  <si>
    <t>MRI</t>
  </si>
  <si>
    <t>Mauritius</t>
  </si>
  <si>
    <t>MTN</t>
  </si>
  <si>
    <t>Mauritania</t>
  </si>
  <si>
    <t>MYA</t>
  </si>
  <si>
    <t>Myanmar</t>
  </si>
  <si>
    <t>NAM</t>
  </si>
  <si>
    <t>Namibia</t>
  </si>
  <si>
    <t>NCA</t>
  </si>
  <si>
    <t>Nicaragua</t>
  </si>
  <si>
    <t>NED</t>
  </si>
  <si>
    <t>Netherlands</t>
  </si>
  <si>
    <t>NEP</t>
  </si>
  <si>
    <t>Nepal</t>
  </si>
  <si>
    <t>NGR</t>
  </si>
  <si>
    <t>Nigeria</t>
  </si>
  <si>
    <t>NIG</t>
  </si>
  <si>
    <t>Niger</t>
  </si>
  <si>
    <t>NOR</t>
  </si>
  <si>
    <t>Norway</t>
  </si>
  <si>
    <t>NRU</t>
  </si>
  <si>
    <t>Nauru</t>
  </si>
  <si>
    <t>NZL</t>
  </si>
  <si>
    <t>New Zealand</t>
  </si>
  <si>
    <t>OMA</t>
  </si>
  <si>
    <t>Oman</t>
  </si>
  <si>
    <t>PAK</t>
  </si>
  <si>
    <t>Pakistan</t>
  </si>
  <si>
    <t>PAN</t>
  </si>
  <si>
    <t>Panama</t>
  </si>
  <si>
    <t>PAR</t>
  </si>
  <si>
    <t>Paraguay</t>
  </si>
  <si>
    <t>PER</t>
  </si>
  <si>
    <t>Peru</t>
  </si>
  <si>
    <t>PHI</t>
  </si>
  <si>
    <t>Philippines</t>
  </si>
  <si>
    <t>PLE</t>
  </si>
  <si>
    <t>Palestine</t>
  </si>
  <si>
    <t>PLW</t>
  </si>
  <si>
    <t>Palau</t>
  </si>
  <si>
    <t>PNG</t>
  </si>
  <si>
    <t>Papua New Guinea</t>
  </si>
  <si>
    <t>POL</t>
  </si>
  <si>
    <t>Poland</t>
  </si>
  <si>
    <t>POR</t>
  </si>
  <si>
    <t>Portugal</t>
  </si>
  <si>
    <t>PRK</t>
  </si>
  <si>
    <t>Democratic People's Republic of Korea</t>
  </si>
  <si>
    <t>PUR</t>
  </si>
  <si>
    <t>Puerto Rico</t>
  </si>
  <si>
    <t>QAT</t>
  </si>
  <si>
    <t>Qatar</t>
  </si>
  <si>
    <t>ROU</t>
  </si>
  <si>
    <t>Romania</t>
  </si>
  <si>
    <t>RSA</t>
  </si>
  <si>
    <t>South Africa</t>
  </si>
  <si>
    <t>RWA</t>
  </si>
  <si>
    <t>Rwanda</t>
  </si>
  <si>
    <t>SAM</t>
  </si>
  <si>
    <t>Samoa</t>
  </si>
  <si>
    <t>SEN</t>
  </si>
  <si>
    <t>Senegal</t>
  </si>
  <si>
    <t>SEY</t>
  </si>
  <si>
    <t>Seychelles</t>
  </si>
  <si>
    <t>SGP</t>
  </si>
  <si>
    <t>Singapore</t>
  </si>
  <si>
    <t>SKN</t>
  </si>
  <si>
    <t>Saint Kitts and Nevis</t>
  </si>
  <si>
    <t>SLE</t>
  </si>
  <si>
    <t>Sierra Leone</t>
  </si>
  <si>
    <t>SLO</t>
  </si>
  <si>
    <t>Slovenia</t>
  </si>
  <si>
    <t>SMR</t>
  </si>
  <si>
    <t>San Marino</t>
  </si>
  <si>
    <t>SOL</t>
  </si>
  <si>
    <t>Solomon Islands</t>
  </si>
  <si>
    <t>SOM</t>
  </si>
  <si>
    <t>Somalia</t>
  </si>
  <si>
    <t>SRB</t>
  </si>
  <si>
    <t>Serbia</t>
  </si>
  <si>
    <t>SRI</t>
  </si>
  <si>
    <t>Sri Lanka</t>
  </si>
  <si>
    <t>SSD</t>
  </si>
  <si>
    <t>South Sudan</t>
  </si>
  <si>
    <t>STP</t>
  </si>
  <si>
    <t>Sao Tome and Principe</t>
  </si>
  <si>
    <t>SUD</t>
  </si>
  <si>
    <t>Sudan</t>
  </si>
  <si>
    <t>SUI</t>
  </si>
  <si>
    <t>Switzerland</t>
  </si>
  <si>
    <t>SUR</t>
  </si>
  <si>
    <t>Suriname</t>
  </si>
  <si>
    <t>SVK</t>
  </si>
  <si>
    <t>Slovakia</t>
  </si>
  <si>
    <t>SWE</t>
  </si>
  <si>
    <t>Sweden</t>
  </si>
  <si>
    <t>SWZ</t>
  </si>
  <si>
    <t>Eswatini</t>
  </si>
  <si>
    <t>SYR</t>
  </si>
  <si>
    <t>Syrian Arab Republic</t>
  </si>
  <si>
    <t>TAN</t>
  </si>
  <si>
    <t>United Republic of Tanzania</t>
  </si>
  <si>
    <t>TGA</t>
  </si>
  <si>
    <t>Tonga</t>
  </si>
  <si>
    <t>THA</t>
  </si>
  <si>
    <t>Thailand</t>
  </si>
  <si>
    <t>TJK</t>
  </si>
  <si>
    <t>Tajikistan</t>
  </si>
  <si>
    <t>TKM</t>
  </si>
  <si>
    <t>Turkmenistan</t>
  </si>
  <si>
    <t>TLS</t>
  </si>
  <si>
    <t>Democratic Republic of Timor-Leste</t>
  </si>
  <si>
    <t>TOG</t>
  </si>
  <si>
    <t>Togo</t>
  </si>
  <si>
    <t>TPE</t>
  </si>
  <si>
    <t>Chinese Taipei</t>
  </si>
  <si>
    <t>TTO</t>
  </si>
  <si>
    <t>Trinidad and Tobago</t>
  </si>
  <si>
    <t>TUN</t>
  </si>
  <si>
    <t>Tunisia</t>
  </si>
  <si>
    <t>TUR</t>
  </si>
  <si>
    <t>Türkiye</t>
  </si>
  <si>
    <t>TUV</t>
  </si>
  <si>
    <t>Tuvalu</t>
  </si>
  <si>
    <t>UAE</t>
  </si>
  <si>
    <t>United Arab Emirates</t>
  </si>
  <si>
    <t>UGA</t>
  </si>
  <si>
    <t>Uganda</t>
  </si>
  <si>
    <t>UKR</t>
  </si>
  <si>
    <t>Ukraine</t>
  </si>
  <si>
    <t>URU</t>
  </si>
  <si>
    <t>Uruguay</t>
  </si>
  <si>
    <t>USA</t>
  </si>
  <si>
    <t>United States of America</t>
  </si>
  <si>
    <t>UZB</t>
  </si>
  <si>
    <t>Uzbekistan</t>
  </si>
  <si>
    <t>VAN</t>
  </si>
  <si>
    <t>Vanuatu</t>
  </si>
  <si>
    <t>VEN</t>
  </si>
  <si>
    <t>Venezuela</t>
  </si>
  <si>
    <t>VIE</t>
  </si>
  <si>
    <t>Vietnam</t>
  </si>
  <si>
    <t>VIN</t>
  </si>
  <si>
    <t>St Vincent and the Grenadines</t>
  </si>
  <si>
    <t>YEM</t>
  </si>
  <si>
    <t>Yemen</t>
  </si>
  <si>
    <t>ZAM</t>
  </si>
  <si>
    <t>Zambia</t>
  </si>
  <si>
    <t>ZIM</t>
  </si>
  <si>
    <t>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</si>
</sst>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29">
    <font>
      <sz val="11"/>
      <color theme="1"/>
      <name val="Aptos Narrow"/>
      <family val="2"/>
      <scheme val="minor"/>
    </font>
    <font>
      <sz val="8"/>
      <name val="Aptos Narrow"/>
      <family val="2"/>
      <scheme val="minor"/>
    </font>
    <font>
      <b/>
      <sz val="11"/>
      <color rgb="FFFFFFFF"/>
      <name val="Arial Narrow"/>
      <family val="2"/>
    </font>
    <font>
      <b/>
      <sz val="11"/>
      <color rgb="FF000000"/>
      <name val="Arial Narrow"/>
      <family val="2"/>
    </font>
    <font>
      <sz val="11"/>
      <color rgb="FF808080"/>
      <name val="Arial Narrow"/>
      <family val="2"/>
    </font>
    <font>
      <sz val="10"/>
      <color theme="1"/>
      <name val="Arial"/>
      <family val="2"/>
    </font>
    <font>
      <b/>
      <sz val="10"/>
      <color theme="1"/>
      <name val="Arial"/>
      <family val="2"/>
    </font>
    <font>
      <b/>
      <sz val="10"/>
      <color theme="0"/>
      <name val="Arial"/>
      <family val="2"/>
    </font>
    <font>
      <b/>
      <sz val="10"/>
      <color rgb="FF000000"/>
      <name val="Arial"/>
      <family val="2"/>
    </font>
    <font>
      <sz val="10"/>
      <color rgb="FF000000"/>
      <name val="Arial"/>
      <family val="2"/>
    </font>
    <font>
      <b/>
      <sz val="11"/>
      <name val="Arial Narrow"/>
      <family val="2"/>
    </font>
    <font>
      <sz val="10"/>
      <color rgb="FF000000"/>
      <name val="Olympic Sans"/>
      <family val="2"/>
    </font>
    <font>
      <sz val="10"/>
      <color rgb="FFFFFFFF"/>
      <name val="Olympic Sans"/>
      <family val="2"/>
    </font>
    <font>
      <b/>
      <sz val="11"/>
      <color theme="1"/>
      <name val="Aptos Narrow"/>
      <family val="2"/>
      <scheme val="minor"/>
    </font>
    <font>
      <sz val="11"/>
      <name val="Aptos Narrow"/>
      <family val="2"/>
      <scheme val="minor"/>
    </font>
    <font>
      <b/>
      <sz val="24"/>
      <name val="Arial"/>
      <family val="2"/>
    </font>
    <font>
      <b/>
      <sz val="10"/>
      <name val="Arial"/>
      <family val="2"/>
    </font>
    <font>
      <sz val="11"/>
      <color theme="1"/>
      <name val="Arial"/>
      <family val="2"/>
    </font>
    <font>
      <b/>
      <sz val="10"/>
      <color indexed="8"/>
      <name val="Arial"/>
      <family val="2"/>
    </font>
    <font>
      <b/>
      <sz val="9"/>
      <name val="Arial"/>
      <family val="2"/>
    </font>
    <font>
      <b/>
      <sz val="9"/>
      <color theme="1"/>
      <name val="Arial"/>
      <family val="2"/>
    </font>
    <font>
      <b/>
      <sz val="10"/>
      <color theme="0"/>
      <name val="Arial"/>
    </font>
    <font>
      <b/>
      <sz val="10"/>
      <color theme="1"/>
      <name val="Arial"/>
    </font>
    <font>
      <sz val="12"/>
      <color rgb="FF000000"/>
      <name val="Arial"/>
      <family val="2"/>
    </font>
    <font>
      <b/>
      <u/>
      <sz val="12"/>
      <color rgb="FF000000"/>
      <name val="Arial"/>
      <family val="2"/>
    </font>
    <font>
      <b/>
      <sz val="12"/>
      <color rgb="FF000000"/>
      <name val="Arial"/>
      <family val="2"/>
    </font>
    <font>
      <sz val="12"/>
      <name val="Arial"/>
      <family val="2"/>
    </font>
    <font>
      <sz val="12"/>
      <color theme="1"/>
      <name val="Arial"/>
      <family val="2"/>
    </font>
    <font>
      <b/>
      <sz val="12"/>
      <name val="Arial"/>
      <family val="2"/>
    </font>
  </fonts>
  <fills count="8">
    <fill>
      <patternFill patternType="none"/>
    </fill>
    <fill>
      <patternFill patternType="gray125"/>
    </fill>
    <fill>
      <patternFill patternType="solid">
        <fgColor rgb="FF595959"/>
        <bgColor rgb="FF000000"/>
      </patternFill>
    </fill>
    <fill>
      <patternFill patternType="solid">
        <fgColor theme="0"/>
        <bgColor indexed="64"/>
      </patternFill>
    </fill>
    <fill>
      <patternFill patternType="solid">
        <fgColor rgb="FF000000"/>
        <bgColor rgb="FF000000"/>
      </patternFill>
    </fill>
    <fill>
      <patternFill patternType="solid">
        <fgColor rgb="FFFFF3E5"/>
        <bgColor indexed="64"/>
      </patternFill>
    </fill>
    <fill>
      <patternFill patternType="solid">
        <fgColor theme="1"/>
        <bgColor indexed="64"/>
      </patternFill>
    </fill>
    <fill>
      <patternFill patternType="solid">
        <fgColor rgb="FFFFB007"/>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rgb="FF294754"/>
      </left>
      <right/>
      <top style="medium">
        <color rgb="FF294754"/>
      </top>
      <bottom style="medium">
        <color rgb="FF294754"/>
      </bottom>
      <diagonal/>
    </border>
    <border>
      <left/>
      <right style="medium">
        <color rgb="FF294754"/>
      </right>
      <top style="medium">
        <color rgb="FF294754"/>
      </top>
      <bottom style="medium">
        <color rgb="FF294754"/>
      </bottom>
      <diagonal/>
    </border>
    <border>
      <left/>
      <right/>
      <top style="medium">
        <color rgb="FF294754"/>
      </top>
      <bottom style="medium">
        <color rgb="FF294754"/>
      </bottom>
      <diagonal/>
    </border>
    <border>
      <left style="thin">
        <color indexed="64"/>
      </left>
      <right style="thin">
        <color indexed="64"/>
      </right>
      <top style="thin">
        <color indexed="64"/>
      </top>
      <bottom style="thin">
        <color indexed="64"/>
      </bottom>
      <diagonal/>
    </border>
    <border>
      <left style="medium">
        <color rgb="FF294754"/>
      </left>
      <right style="medium">
        <color rgb="FF294754"/>
      </right>
      <top style="medium">
        <color rgb="FF294754"/>
      </top>
      <bottom style="medium">
        <color rgb="FF294754"/>
      </bottom>
      <diagonal/>
    </border>
    <border>
      <left style="medium">
        <color indexed="64"/>
      </left>
      <right/>
      <top style="medium">
        <color rgb="FF294754"/>
      </top>
      <bottom style="medium">
        <color rgb="FF29475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rgb="FF294754"/>
      </top>
      <bottom style="medium">
        <color indexed="64"/>
      </bottom>
      <diagonal/>
    </border>
  </borders>
  <cellStyleXfs count="1">
    <xf numFmtId="0" fontId="0" fillId="0" borderId="0"/>
  </cellStyleXfs>
  <cellXfs count="187">
    <xf numFmtId="0" fontId="0" fillId="0" borderId="0" xfId="0"/>
    <xf numFmtId="0" fontId="2" fillId="2" borderId="0" xfId="0" applyFont="1" applyFill="1" applyAlignment="1">
      <alignment horizontal="left" vertical="center"/>
    </xf>
    <xf numFmtId="0" fontId="3" fillId="0" borderId="12" xfId="0" applyFont="1" applyBorder="1" applyAlignment="1">
      <alignment horizontal="left" vertical="center"/>
    </xf>
    <xf numFmtId="0" fontId="4" fillId="0" borderId="12" xfId="0" applyFont="1" applyBorder="1" applyAlignment="1">
      <alignment horizontal="left" vertical="center"/>
    </xf>
    <xf numFmtId="0" fontId="10" fillId="0" borderId="12" xfId="0" applyFont="1" applyBorder="1" applyAlignment="1">
      <alignment horizontal="left" vertical="center"/>
    </xf>
    <xf numFmtId="0" fontId="11" fillId="0" borderId="0" xfId="0" applyFont="1" applyAlignment="1">
      <alignment horizontal="center" vertical="center"/>
    </xf>
    <xf numFmtId="0" fontId="11" fillId="0" borderId="16" xfId="0" applyFont="1" applyBorder="1" applyAlignment="1">
      <alignment horizontal="center" vertical="center"/>
    </xf>
    <xf numFmtId="0" fontId="12" fillId="4" borderId="16" xfId="0" applyFont="1" applyFill="1" applyBorder="1" applyAlignment="1">
      <alignment horizontal="center" vertical="center"/>
    </xf>
    <xf numFmtId="0" fontId="0" fillId="0" borderId="0" xfId="0" applyAlignment="1">
      <alignment horizontal="center"/>
    </xf>
    <xf numFmtId="0" fontId="0" fillId="0" borderId="16" xfId="0" applyBorder="1" applyAlignment="1">
      <alignment horizontal="center"/>
    </xf>
    <xf numFmtId="49" fontId="13" fillId="0" borderId="16" xfId="0" applyNumberFormat="1" applyFont="1" applyBorder="1" applyAlignment="1">
      <alignment horizontal="center"/>
    </xf>
    <xf numFmtId="0" fontId="13" fillId="0" borderId="16" xfId="0" applyFont="1" applyBorder="1" applyAlignment="1">
      <alignment horizontal="center"/>
    </xf>
    <xf numFmtId="0" fontId="5" fillId="3" borderId="0" xfId="0" applyFont="1" applyFill="1" applyAlignment="1" applyProtection="1">
      <alignment vertical="center"/>
      <protection hidden="1"/>
    </xf>
    <xf numFmtId="0" fontId="6" fillId="3" borderId="8" xfId="0" applyFont="1" applyFill="1" applyBorder="1" applyAlignment="1" applyProtection="1">
      <alignment horizontal="right" vertical="center"/>
      <protection hidden="1"/>
    </xf>
    <xf numFmtId="0" fontId="6" fillId="3" borderId="0" xfId="0" applyFont="1" applyFill="1" applyAlignment="1" applyProtection="1">
      <alignment vertical="center"/>
      <protection hidden="1"/>
    </xf>
    <xf numFmtId="0" fontId="5" fillId="3" borderId="0" xfId="0" applyFont="1" applyFill="1" applyAlignment="1" applyProtection="1">
      <alignment horizontal="left" vertical="center"/>
      <protection hidden="1"/>
    </xf>
    <xf numFmtId="0" fontId="6" fillId="0" borderId="0" xfId="0" applyFont="1" applyAlignment="1" applyProtection="1">
      <alignment vertical="center"/>
      <protection hidden="1"/>
    </xf>
    <xf numFmtId="0" fontId="7"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8"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5" fillId="0" borderId="0" xfId="0" applyFont="1" applyAlignment="1" applyProtection="1">
      <alignment horizontal="center" vertical="center"/>
      <protection hidden="1"/>
    </xf>
    <xf numFmtId="0" fontId="9" fillId="0" borderId="0" xfId="0" applyFont="1" applyAlignment="1" applyProtection="1">
      <alignment horizontal="right" vertical="center"/>
      <protection hidden="1"/>
    </xf>
    <xf numFmtId="0" fontId="5" fillId="3" borderId="0" xfId="0" applyFont="1" applyFill="1" applyAlignment="1" applyProtection="1">
      <alignment horizontal="right" vertical="center"/>
      <protection hidden="1"/>
    </xf>
    <xf numFmtId="0" fontId="3" fillId="0" borderId="12" xfId="0" applyFont="1" applyBorder="1" applyAlignment="1">
      <alignment horizontal="center" vertical="center"/>
    </xf>
    <xf numFmtId="0" fontId="13" fillId="0" borderId="0" xfId="0" applyFont="1"/>
    <xf numFmtId="0" fontId="9" fillId="0" borderId="0" xfId="0" applyFont="1" applyAlignment="1" applyProtection="1">
      <alignment horizontal="left" vertical="center" wrapText="1"/>
      <protection hidden="1"/>
    </xf>
    <xf numFmtId="0" fontId="9" fillId="0" borderId="0" xfId="0" applyFont="1" applyAlignment="1" applyProtection="1">
      <alignment horizontal="left" vertical="center"/>
      <protection hidden="1"/>
    </xf>
    <xf numFmtId="0" fontId="8" fillId="0" borderId="1" xfId="0" applyFont="1" applyBorder="1" applyAlignment="1" applyProtection="1">
      <alignment horizontal="center" vertical="center" wrapText="1"/>
      <protection hidden="1"/>
    </xf>
    <xf numFmtId="0" fontId="9" fillId="0" borderId="2" xfId="0" applyFont="1" applyBorder="1" applyAlignment="1" applyProtection="1">
      <alignment horizontal="left" vertical="center" wrapText="1"/>
      <protection hidden="1"/>
    </xf>
    <xf numFmtId="0" fontId="9" fillId="0" borderId="3" xfId="0" applyFont="1" applyBorder="1" applyAlignment="1" applyProtection="1">
      <alignment horizontal="right" vertical="center" wrapText="1"/>
      <protection hidden="1"/>
    </xf>
    <xf numFmtId="0" fontId="9" fillId="0" borderId="2" xfId="0" applyFont="1" applyBorder="1" applyAlignment="1" applyProtection="1">
      <alignment horizontal="left" vertical="center"/>
      <protection hidden="1"/>
    </xf>
    <xf numFmtId="0" fontId="5" fillId="0" borderId="7" xfId="0" applyFont="1" applyBorder="1" applyAlignment="1" applyProtection="1">
      <alignment vertical="center"/>
      <protection hidden="1"/>
    </xf>
    <xf numFmtId="0" fontId="14" fillId="0" borderId="0" xfId="0" applyFont="1"/>
    <xf numFmtId="0" fontId="0" fillId="0" borderId="29"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49" fontId="16" fillId="7" borderId="17" xfId="0" applyNumberFormat="1" applyFont="1" applyFill="1" applyBorder="1" applyAlignment="1" applyProtection="1">
      <alignment horizontal="center" vertical="center"/>
      <protection hidden="1"/>
    </xf>
    <xf numFmtId="0" fontId="16" fillId="7" borderId="27" xfId="0" applyFont="1" applyFill="1" applyBorder="1" applyAlignment="1" applyProtection="1">
      <alignment horizontal="center" vertical="center"/>
      <protection hidden="1"/>
    </xf>
    <xf numFmtId="0" fontId="0" fillId="0" borderId="4" xfId="0" applyBorder="1"/>
    <xf numFmtId="0" fontId="5" fillId="0" borderId="7" xfId="0" applyFont="1" applyBorder="1" applyAlignment="1" applyProtection="1">
      <alignment horizontal="center" vertical="center"/>
      <protection hidden="1"/>
    </xf>
    <xf numFmtId="0" fontId="16" fillId="7" borderId="3" xfId="0" applyFont="1" applyFill="1" applyBorder="1" applyAlignment="1" applyProtection="1">
      <alignment horizontal="center" vertical="center"/>
      <protection hidden="1"/>
    </xf>
    <xf numFmtId="0" fontId="6" fillId="3" borderId="0" xfId="0" applyFont="1" applyFill="1" applyAlignment="1" applyProtection="1">
      <alignment horizontal="right" vertical="center"/>
      <protection hidden="1"/>
    </xf>
    <xf numFmtId="0" fontId="8" fillId="0" borderId="25" xfId="0" applyFont="1" applyBorder="1" applyAlignment="1" applyProtection="1">
      <alignment horizontal="center" vertical="center" wrapText="1"/>
      <protection hidden="1"/>
    </xf>
    <xf numFmtId="0" fontId="9" fillId="0" borderId="25" xfId="0" applyFont="1" applyBorder="1" applyAlignment="1" applyProtection="1">
      <alignment horizontal="left" vertical="center"/>
      <protection hidden="1"/>
    </xf>
    <xf numFmtId="0" fontId="8" fillId="0" borderId="12" xfId="0" applyFont="1" applyBorder="1" applyAlignment="1" applyProtection="1">
      <alignment horizontal="center" vertical="center" wrapText="1"/>
      <protection hidden="1"/>
    </xf>
    <xf numFmtId="0" fontId="9" fillId="0" borderId="12" xfId="0" applyFont="1" applyBorder="1" applyAlignment="1" applyProtection="1">
      <alignment horizontal="left" vertical="center"/>
      <protection hidden="1"/>
    </xf>
    <xf numFmtId="0" fontId="17" fillId="0" borderId="0" xfId="0" applyFont="1" applyProtection="1">
      <protection hidden="1"/>
    </xf>
    <xf numFmtId="0" fontId="18" fillId="3" borderId="0" xfId="0" applyFont="1" applyFill="1" applyAlignment="1" applyProtection="1">
      <alignment horizontal="right" vertical="center"/>
      <protection hidden="1"/>
    </xf>
    <xf numFmtId="0" fontId="9" fillId="3" borderId="0" xfId="0" applyFont="1" applyFill="1" applyAlignment="1" applyProtection="1">
      <alignment vertical="center"/>
      <protection hidden="1"/>
    </xf>
    <xf numFmtId="0" fontId="9" fillId="3" borderId="0" xfId="0" applyFont="1" applyFill="1" applyAlignment="1" applyProtection="1">
      <alignment horizontal="center" vertical="center"/>
      <protection hidden="1"/>
    </xf>
    <xf numFmtId="0" fontId="16" fillId="7" borderId="0" xfId="0" applyFont="1" applyFill="1" applyAlignment="1" applyProtection="1">
      <alignment horizontal="center" vertical="center"/>
      <protection hidden="1"/>
    </xf>
    <xf numFmtId="0" fontId="9" fillId="3" borderId="25" xfId="0" applyFont="1" applyFill="1" applyBorder="1" applyAlignment="1" applyProtection="1">
      <alignment vertical="center"/>
      <protection hidden="1"/>
    </xf>
    <xf numFmtId="0" fontId="16" fillId="7" borderId="25" xfId="0" applyFont="1" applyFill="1" applyBorder="1" applyAlignment="1" applyProtection="1">
      <alignment horizontal="center" vertical="center"/>
      <protection hidden="1"/>
    </xf>
    <xf numFmtId="0" fontId="9" fillId="0" borderId="12" xfId="0" applyFont="1" applyBorder="1" applyAlignment="1" applyProtection="1">
      <alignment horizontal="right" vertical="center" wrapText="1"/>
      <protection hidden="1"/>
    </xf>
    <xf numFmtId="0" fontId="9" fillId="0" borderId="12" xfId="0" applyFont="1" applyBorder="1" applyAlignment="1" applyProtection="1">
      <alignment horizontal="right" vertical="center"/>
      <protection hidden="1"/>
    </xf>
    <xf numFmtId="0" fontId="16" fillId="7" borderId="12" xfId="0" applyFont="1" applyFill="1" applyBorder="1" applyAlignment="1" applyProtection="1">
      <alignment horizontal="center" vertical="center"/>
      <protection hidden="1"/>
    </xf>
    <xf numFmtId="0" fontId="9" fillId="3" borderId="12" xfId="0" applyFont="1" applyFill="1" applyBorder="1" applyAlignment="1" applyProtection="1">
      <alignment vertical="center"/>
      <protection hidden="1"/>
    </xf>
    <xf numFmtId="0" fontId="9" fillId="0" borderId="25" xfId="0" applyFont="1" applyBorder="1" applyAlignment="1" applyProtection="1">
      <alignment horizontal="right" vertical="center" wrapText="1"/>
      <protection hidden="1"/>
    </xf>
    <xf numFmtId="0" fontId="9" fillId="0" borderId="25" xfId="0" applyFont="1" applyBorder="1" applyAlignment="1" applyProtection="1">
      <alignment horizontal="right" vertical="center"/>
      <protection hidden="1"/>
    </xf>
    <xf numFmtId="0" fontId="6" fillId="5" borderId="27" xfId="0" applyFont="1" applyFill="1" applyBorder="1" applyAlignment="1" applyProtection="1">
      <alignment horizontal="center" vertical="center"/>
      <protection hidden="1"/>
    </xf>
    <xf numFmtId="0" fontId="6" fillId="5" borderId="12" xfId="0" applyFont="1" applyFill="1" applyBorder="1" applyAlignment="1" applyProtection="1">
      <alignment horizontal="center" vertical="center"/>
      <protection hidden="1"/>
    </xf>
    <xf numFmtId="0" fontId="6" fillId="0" borderId="12" xfId="0" applyFont="1" applyBorder="1" applyAlignment="1" applyProtection="1">
      <alignment horizontal="center" vertical="center"/>
      <protection hidden="1"/>
    </xf>
    <xf numFmtId="0" fontId="6" fillId="5" borderId="1" xfId="0" applyFont="1" applyFill="1" applyBorder="1" applyAlignment="1" applyProtection="1">
      <alignment horizontal="center" vertical="center"/>
      <protection hidden="1"/>
    </xf>
    <xf numFmtId="0" fontId="8" fillId="3" borderId="25" xfId="0" applyFont="1" applyFill="1" applyBorder="1" applyAlignment="1" applyProtection="1">
      <alignment horizontal="center" vertical="center"/>
      <protection hidden="1"/>
    </xf>
    <xf numFmtId="0" fontId="8" fillId="3" borderId="12" xfId="0" applyFont="1" applyFill="1" applyBorder="1" applyAlignment="1" applyProtection="1">
      <alignment horizontal="center" vertical="center"/>
      <protection hidden="1"/>
    </xf>
    <xf numFmtId="0" fontId="8" fillId="3" borderId="0" xfId="0" applyFont="1" applyFill="1" applyAlignment="1" applyProtection="1">
      <alignment horizontal="center" vertical="center"/>
      <protection hidden="1"/>
    </xf>
    <xf numFmtId="49" fontId="16" fillId="7" borderId="13" xfId="0" applyNumberFormat="1" applyFont="1" applyFill="1" applyBorder="1" applyAlignment="1" applyProtection="1">
      <alignment horizontal="center" vertical="center"/>
      <protection locked="0"/>
    </xf>
    <xf numFmtId="0" fontId="5" fillId="0" borderId="0" xfId="0" applyFont="1" applyProtection="1">
      <protection hidden="1"/>
    </xf>
    <xf numFmtId="0" fontId="5" fillId="0" borderId="3" xfId="0" applyFont="1" applyBorder="1" applyAlignment="1" applyProtection="1">
      <alignment horizontal="right" vertical="center"/>
      <protection hidden="1"/>
    </xf>
    <xf numFmtId="0" fontId="5" fillId="0" borderId="25" xfId="0" applyFont="1" applyBorder="1" applyAlignment="1" applyProtection="1">
      <alignment horizontal="right" vertical="center"/>
      <protection hidden="1"/>
    </xf>
    <xf numFmtId="0" fontId="5" fillId="0" borderId="12" xfId="0" applyFont="1" applyBorder="1" applyAlignment="1" applyProtection="1">
      <alignment horizontal="right" vertical="center"/>
      <protection hidden="1"/>
    </xf>
    <xf numFmtId="0" fontId="5" fillId="0" borderId="0" xfId="0" applyFont="1" applyAlignment="1" applyProtection="1">
      <alignment horizontal="left"/>
      <protection hidden="1"/>
    </xf>
    <xf numFmtId="0" fontId="5" fillId="0" borderId="0" xfId="0" applyFont="1" applyAlignment="1" applyProtection="1">
      <alignment horizontal="right" vertical="center"/>
      <protection hidden="1"/>
    </xf>
    <xf numFmtId="0" fontId="5" fillId="0" borderId="25" xfId="0" applyFont="1" applyBorder="1" applyProtection="1">
      <protection hidden="1"/>
    </xf>
    <xf numFmtId="0" fontId="5" fillId="0" borderId="12" xfId="0" applyFont="1" applyBorder="1" applyProtection="1">
      <protection hidden="1"/>
    </xf>
    <xf numFmtId="0" fontId="6" fillId="5" borderId="0" xfId="0" applyFont="1" applyFill="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6" fillId="5" borderId="31" xfId="0" applyFont="1" applyFill="1" applyBorder="1" applyAlignment="1" applyProtection="1">
      <alignment horizontal="center" vertical="center"/>
      <protection locked="0"/>
    </xf>
    <xf numFmtId="0" fontId="19" fillId="7" borderId="0" xfId="0" applyFont="1" applyFill="1" applyAlignment="1" applyProtection="1">
      <alignment horizontal="center" vertical="center"/>
      <protection hidden="1"/>
    </xf>
    <xf numFmtId="0" fontId="20" fillId="5" borderId="0" xfId="0" applyFont="1" applyFill="1" applyAlignment="1" applyProtection="1">
      <alignment horizontal="center" vertical="center"/>
      <protection hidden="1"/>
    </xf>
    <xf numFmtId="0" fontId="20" fillId="0" borderId="0" xfId="0" applyFont="1" applyAlignment="1" applyProtection="1">
      <alignment horizontal="center" vertical="center"/>
      <protection hidden="1"/>
    </xf>
    <xf numFmtId="0" fontId="17" fillId="0" borderId="0" xfId="0" applyFont="1" applyAlignment="1">
      <alignment wrapText="1"/>
    </xf>
    <xf numFmtId="0" fontId="17" fillId="0" borderId="0" xfId="0" applyFont="1" applyAlignment="1">
      <alignment vertical="center"/>
    </xf>
    <xf numFmtId="0" fontId="5" fillId="0" borderId="8" xfId="0" applyFont="1" applyBorder="1" applyAlignment="1" applyProtection="1">
      <alignment horizontal="center" vertical="center"/>
      <protection hidden="1"/>
    </xf>
    <xf numFmtId="0" fontId="9" fillId="0" borderId="9" xfId="0" applyFont="1" applyBorder="1" applyAlignment="1" applyProtection="1">
      <alignment horizontal="center" vertical="center" textRotation="90" wrapText="1"/>
      <protection hidden="1"/>
    </xf>
    <xf numFmtId="0" fontId="9" fillId="0" borderId="10" xfId="0" applyFont="1" applyBorder="1" applyAlignment="1" applyProtection="1">
      <alignment horizontal="center" vertical="center" textRotation="90" wrapText="1"/>
      <protection hidden="1"/>
    </xf>
    <xf numFmtId="0" fontId="9" fillId="0" borderId="11" xfId="0" applyFont="1" applyBorder="1" applyAlignment="1" applyProtection="1">
      <alignment horizontal="center" vertical="center" textRotation="90" wrapText="1"/>
      <protection hidden="1"/>
    </xf>
    <xf numFmtId="0" fontId="0" fillId="0" borderId="9" xfId="0" applyBorder="1" applyAlignment="1" applyProtection="1">
      <alignment horizontal="center" vertical="center" textRotation="90"/>
      <protection hidden="1"/>
    </xf>
    <xf numFmtId="0" fontId="0" fillId="0" borderId="10" xfId="0" applyBorder="1" applyAlignment="1" applyProtection="1">
      <alignment horizontal="center" vertical="center" textRotation="90"/>
      <protection hidden="1"/>
    </xf>
    <xf numFmtId="0" fontId="0" fillId="0" borderId="11" xfId="0" applyBorder="1" applyAlignment="1" applyProtection="1">
      <alignment horizontal="center" vertical="center" textRotation="90"/>
      <protection hidden="1"/>
    </xf>
    <xf numFmtId="0" fontId="9" fillId="0" borderId="9" xfId="0" applyFont="1" applyBorder="1" applyAlignment="1" applyProtection="1">
      <alignment horizontal="right" vertical="center" textRotation="90"/>
      <protection hidden="1"/>
    </xf>
    <xf numFmtId="0" fontId="9" fillId="0" borderId="11" xfId="0" applyFont="1" applyBorder="1" applyAlignment="1" applyProtection="1">
      <alignment horizontal="right" vertical="center" textRotation="90"/>
      <protection hidden="1"/>
    </xf>
    <xf numFmtId="0" fontId="5" fillId="0" borderId="35" xfId="0" applyFont="1" applyBorder="1" applyAlignment="1" applyProtection="1">
      <alignment horizontal="center" vertical="center" textRotation="90"/>
      <protection hidden="1"/>
    </xf>
    <xf numFmtId="0" fontId="9" fillId="0" borderId="9" xfId="0" applyFont="1" applyBorder="1" applyAlignment="1" applyProtection="1">
      <alignment horizontal="center" vertical="center" textRotation="90"/>
      <protection hidden="1"/>
    </xf>
    <xf numFmtId="0" fontId="9" fillId="0" borderId="10" xfId="0" applyFont="1" applyBorder="1" applyAlignment="1" applyProtection="1">
      <alignment horizontal="center" vertical="center" textRotation="90"/>
      <protection hidden="1"/>
    </xf>
    <xf numFmtId="0" fontId="9" fillId="0" borderId="11" xfId="0" applyFont="1" applyBorder="1" applyAlignment="1" applyProtection="1">
      <alignment horizontal="center" vertical="center" textRotation="90"/>
      <protection hidden="1"/>
    </xf>
    <xf numFmtId="0" fontId="7" fillId="6" borderId="27" xfId="0" applyFont="1" applyFill="1" applyBorder="1" applyAlignment="1" applyProtection="1">
      <alignment horizontal="center" vertical="center" wrapText="1"/>
      <protection hidden="1"/>
    </xf>
    <xf numFmtId="0" fontId="22" fillId="5" borderId="27" xfId="0" applyFont="1" applyFill="1" applyBorder="1" applyAlignment="1" applyProtection="1">
      <alignment horizontal="center" vertical="center"/>
      <protection hidden="1"/>
    </xf>
    <xf numFmtId="0" fontId="22" fillId="5" borderId="12" xfId="0" applyFont="1" applyFill="1" applyBorder="1" applyAlignment="1" applyProtection="1">
      <alignment horizontal="center" vertical="center"/>
      <protection locked="0"/>
    </xf>
    <xf numFmtId="0" fontId="28" fillId="7" borderId="33" xfId="0" applyFont="1" applyFill="1" applyBorder="1" applyAlignment="1" applyProtection="1">
      <alignment horizontal="center" vertical="center" wrapText="1"/>
      <protection hidden="1"/>
    </xf>
    <xf numFmtId="0" fontId="28" fillId="7" borderId="26" xfId="0" applyFont="1" applyFill="1" applyBorder="1" applyAlignment="1" applyProtection="1">
      <alignment horizontal="center" vertical="center" wrapText="1"/>
      <protection hidden="1"/>
    </xf>
    <xf numFmtId="0" fontId="28" fillId="7" borderId="32" xfId="0" applyFont="1" applyFill="1" applyBorder="1" applyAlignment="1" applyProtection="1">
      <alignment horizontal="center" vertical="center" wrapText="1"/>
      <protection hidden="1"/>
    </xf>
    <xf numFmtId="0" fontId="27" fillId="0" borderId="32" xfId="0" applyFont="1" applyBorder="1" applyAlignment="1">
      <alignment vertical="center" wrapText="1"/>
    </xf>
    <xf numFmtId="0" fontId="27" fillId="0" borderId="16" xfId="0" applyFont="1" applyBorder="1" applyAlignment="1">
      <alignment vertical="center" wrapText="1"/>
    </xf>
    <xf numFmtId="0" fontId="23" fillId="0" borderId="16" xfId="0" applyFont="1" applyBorder="1" applyAlignment="1">
      <alignment vertical="center" wrapText="1"/>
    </xf>
    <xf numFmtId="0" fontId="27" fillId="0" borderId="16" xfId="0" applyFont="1" applyBorder="1" applyAlignment="1">
      <alignment vertical="center"/>
    </xf>
    <xf numFmtId="0" fontId="23" fillId="0" borderId="0" xfId="0" applyFont="1" applyAlignment="1">
      <alignment vertical="center" wrapText="1"/>
    </xf>
    <xf numFmtId="0" fontId="15" fillId="7" borderId="16" xfId="0" applyFont="1" applyFill="1" applyBorder="1" applyAlignment="1" applyProtection="1">
      <alignment horizontal="center" vertical="center" wrapText="1"/>
      <protection hidden="1"/>
    </xf>
    <xf numFmtId="0" fontId="15" fillId="7" borderId="16" xfId="0" applyFont="1" applyFill="1" applyBorder="1" applyAlignment="1" applyProtection="1">
      <alignment horizontal="center" vertical="center"/>
      <protection hidden="1"/>
    </xf>
    <xf numFmtId="0" fontId="15" fillId="7" borderId="34" xfId="0" applyFont="1" applyFill="1" applyBorder="1" applyAlignment="1" applyProtection="1">
      <alignment horizontal="center" vertical="center"/>
      <protection hidden="1"/>
    </xf>
    <xf numFmtId="0" fontId="23" fillId="0" borderId="1" xfId="0" applyFont="1" applyBorder="1" applyAlignment="1">
      <alignment vertical="center" wrapText="1"/>
    </xf>
    <xf numFmtId="0" fontId="27" fillId="0" borderId="2" xfId="0" applyFont="1" applyBorder="1" applyAlignment="1">
      <alignment vertical="center" wrapText="1"/>
    </xf>
    <xf numFmtId="0" fontId="27" fillId="0" borderId="3" xfId="0" applyFont="1" applyBorder="1" applyAlignment="1">
      <alignment vertical="center" wrapText="1"/>
    </xf>
    <xf numFmtId="0" fontId="15" fillId="7" borderId="0" xfId="0" applyFont="1" applyFill="1" applyAlignment="1" applyProtection="1">
      <alignment horizontal="center" vertical="center"/>
      <protection hidden="1"/>
    </xf>
    <xf numFmtId="0" fontId="16" fillId="7" borderId="0" xfId="0" applyFont="1" applyFill="1" applyAlignment="1" applyProtection="1">
      <alignment horizontal="center" vertical="center"/>
      <protection hidden="1"/>
    </xf>
    <xf numFmtId="0" fontId="16" fillId="7" borderId="1" xfId="0" applyFont="1" applyFill="1" applyBorder="1" applyAlignment="1" applyProtection="1">
      <alignment horizontal="center" vertical="center"/>
      <protection hidden="1"/>
    </xf>
    <xf numFmtId="0" fontId="16" fillId="7" borderId="2" xfId="0" applyFont="1" applyFill="1" applyBorder="1" applyAlignment="1" applyProtection="1">
      <alignment horizontal="center" vertical="center"/>
      <protection hidden="1"/>
    </xf>
    <xf numFmtId="0" fontId="16" fillId="7" borderId="3" xfId="0" applyFont="1" applyFill="1" applyBorder="1" applyAlignment="1" applyProtection="1">
      <alignment horizontal="center" vertical="center"/>
      <protection hidden="1"/>
    </xf>
    <xf numFmtId="0" fontId="5" fillId="5" borderId="5" xfId="0" applyFont="1" applyFill="1" applyBorder="1" applyAlignment="1" applyProtection="1">
      <alignment horizontal="left" vertical="top"/>
      <protection locked="0"/>
    </xf>
    <xf numFmtId="0" fontId="5" fillId="5" borderId="4" xfId="0" applyFont="1" applyFill="1" applyBorder="1" applyAlignment="1" applyProtection="1">
      <alignment horizontal="left" vertical="top"/>
      <protection locked="0"/>
    </xf>
    <xf numFmtId="0" fontId="5" fillId="5" borderId="6" xfId="0" applyFont="1" applyFill="1" applyBorder="1" applyAlignment="1" applyProtection="1">
      <alignment horizontal="left" vertical="top"/>
      <protection locked="0"/>
    </xf>
    <xf numFmtId="0" fontId="5" fillId="5" borderId="7" xfId="0" applyFont="1" applyFill="1" applyBorder="1" applyAlignment="1" applyProtection="1">
      <alignment horizontal="left" vertical="top"/>
      <protection locked="0"/>
    </xf>
    <xf numFmtId="0" fontId="5" fillId="5" borderId="0" xfId="0" applyFont="1" applyFill="1" applyAlignment="1" applyProtection="1">
      <alignment horizontal="left" vertical="top"/>
      <protection locked="0"/>
    </xf>
    <xf numFmtId="0" fontId="5" fillId="5" borderId="8" xfId="0" applyFont="1" applyFill="1" applyBorder="1" applyAlignment="1" applyProtection="1">
      <alignment horizontal="left" vertical="top"/>
      <protection locked="0"/>
    </xf>
    <xf numFmtId="0" fontId="5" fillId="5" borderId="9" xfId="0" applyFont="1" applyFill="1" applyBorder="1" applyAlignment="1" applyProtection="1">
      <alignment horizontal="left" vertical="top"/>
      <protection locked="0"/>
    </xf>
    <xf numFmtId="0" fontId="5" fillId="5" borderId="10" xfId="0" applyFont="1" applyFill="1" applyBorder="1" applyAlignment="1" applyProtection="1">
      <alignment horizontal="left" vertical="top"/>
      <protection locked="0"/>
    </xf>
    <xf numFmtId="0" fontId="5" fillId="5" borderId="11" xfId="0" applyFont="1" applyFill="1" applyBorder="1" applyAlignment="1" applyProtection="1">
      <alignment horizontal="left" vertical="top"/>
      <protection locked="0"/>
    </xf>
    <xf numFmtId="0" fontId="19" fillId="7" borderId="0" xfId="0" applyFont="1" applyFill="1" applyAlignment="1" applyProtection="1">
      <alignment horizontal="center" vertical="center" wrapText="1"/>
      <protection hidden="1"/>
    </xf>
    <xf numFmtId="0" fontId="19" fillId="7" borderId="0" xfId="0" applyFont="1" applyFill="1" applyAlignment="1" applyProtection="1">
      <alignment horizontal="center" vertical="center"/>
      <protection hidden="1"/>
    </xf>
    <xf numFmtId="164" fontId="16" fillId="7" borderId="13" xfId="0" applyNumberFormat="1" applyFont="1" applyFill="1" applyBorder="1" applyAlignment="1" applyProtection="1">
      <alignment horizontal="center" vertical="center" wrapText="1"/>
      <protection locked="0"/>
    </xf>
    <xf numFmtId="164" fontId="16" fillId="7" borderId="15" xfId="0" applyNumberFormat="1" applyFont="1" applyFill="1" applyBorder="1" applyAlignment="1" applyProtection="1">
      <alignment horizontal="center" vertical="center" wrapText="1"/>
      <protection locked="0"/>
    </xf>
    <xf numFmtId="164" fontId="16" fillId="7" borderId="14" xfId="0" applyNumberFormat="1" applyFont="1" applyFill="1" applyBorder="1" applyAlignment="1" applyProtection="1">
      <alignment horizontal="center" vertical="center" wrapText="1"/>
      <protection locked="0"/>
    </xf>
    <xf numFmtId="0" fontId="16" fillId="7" borderId="18" xfId="0" applyFont="1" applyFill="1" applyBorder="1" applyAlignment="1" applyProtection="1">
      <alignment horizontal="center" vertical="center" wrapText="1"/>
      <protection hidden="1"/>
    </xf>
    <xf numFmtId="0" fontId="16" fillId="7" borderId="15" xfId="0" applyFont="1" applyFill="1" applyBorder="1" applyAlignment="1" applyProtection="1">
      <alignment horizontal="center" vertical="center" wrapText="1"/>
      <protection hidden="1"/>
    </xf>
    <xf numFmtId="0" fontId="16" fillId="7" borderId="14" xfId="0" applyFont="1" applyFill="1" applyBorder="1" applyAlignment="1" applyProtection="1">
      <alignment horizontal="center" vertical="center" wrapText="1"/>
      <protection hidden="1"/>
    </xf>
    <xf numFmtId="0" fontId="9" fillId="0" borderId="0" xfId="0" applyFont="1" applyAlignment="1" applyProtection="1">
      <alignment horizontal="right" vertical="center" wrapText="1"/>
      <protection hidden="1"/>
    </xf>
    <xf numFmtId="0" fontId="6" fillId="5" borderId="1" xfId="0" applyFont="1" applyFill="1" applyBorder="1" applyAlignment="1" applyProtection="1">
      <alignment horizontal="center" vertical="center"/>
      <protection hidden="1"/>
    </xf>
    <xf numFmtId="0" fontId="6" fillId="5" borderId="2" xfId="0" applyFont="1" applyFill="1" applyBorder="1" applyAlignment="1" applyProtection="1">
      <alignment horizontal="center" vertical="center"/>
      <protection hidden="1"/>
    </xf>
    <xf numFmtId="0" fontId="6" fillId="5" borderId="3" xfId="0" applyFont="1" applyFill="1" applyBorder="1" applyAlignment="1" applyProtection="1">
      <alignment horizontal="center" vertical="center"/>
      <protection hidden="1"/>
    </xf>
    <xf numFmtId="49" fontId="16" fillId="7" borderId="18" xfId="0" applyNumberFormat="1" applyFont="1" applyFill="1" applyBorder="1" applyAlignment="1" applyProtection="1">
      <alignment horizontal="center" vertical="center" wrapText="1"/>
      <protection locked="0"/>
    </xf>
    <xf numFmtId="49" fontId="16" fillId="7" borderId="15" xfId="0" applyNumberFormat="1" applyFont="1" applyFill="1" applyBorder="1" applyAlignment="1" applyProtection="1">
      <alignment horizontal="center" vertical="center" wrapText="1"/>
      <protection locked="0"/>
    </xf>
    <xf numFmtId="49" fontId="16" fillId="7" borderId="14" xfId="0" applyNumberFormat="1" applyFont="1" applyFill="1" applyBorder="1" applyAlignment="1" applyProtection="1">
      <alignment horizontal="center" vertical="center" wrapText="1"/>
      <protection locked="0"/>
    </xf>
    <xf numFmtId="0" fontId="7" fillId="0" borderId="0" xfId="0" applyFont="1" applyAlignment="1" applyProtection="1">
      <alignment horizontal="right" vertical="center"/>
      <protection hidden="1"/>
    </xf>
    <xf numFmtId="0" fontId="6" fillId="5" borderId="5" xfId="0" applyFont="1" applyFill="1" applyBorder="1" applyAlignment="1" applyProtection="1">
      <alignment horizontal="center" vertical="center"/>
      <protection locked="0"/>
    </xf>
    <xf numFmtId="0" fontId="6" fillId="5" borderId="4" xfId="0" applyFont="1" applyFill="1" applyBorder="1" applyAlignment="1" applyProtection="1">
      <alignment horizontal="center" vertical="center"/>
      <protection locked="0"/>
    </xf>
    <xf numFmtId="0" fontId="6" fillId="5" borderId="6" xfId="0" applyFont="1" applyFill="1" applyBorder="1" applyAlignment="1" applyProtection="1">
      <alignment horizontal="center" vertical="center"/>
      <protection locked="0"/>
    </xf>
    <xf numFmtId="0" fontId="6" fillId="5" borderId="9" xfId="0" applyFont="1" applyFill="1" applyBorder="1" applyAlignment="1" applyProtection="1">
      <alignment horizontal="center" vertical="center"/>
      <protection locked="0"/>
    </xf>
    <xf numFmtId="0" fontId="6" fillId="5" borderId="10" xfId="0" applyFont="1" applyFill="1" applyBorder="1" applyAlignment="1" applyProtection="1">
      <alignment horizontal="center" vertical="center"/>
      <protection locked="0"/>
    </xf>
    <xf numFmtId="0" fontId="6" fillId="5" borderId="11" xfId="0" applyFont="1" applyFill="1" applyBorder="1" applyAlignment="1" applyProtection="1">
      <alignment horizontal="center" vertical="center"/>
      <protection locked="0"/>
    </xf>
    <xf numFmtId="0" fontId="6" fillId="3" borderId="38" xfId="0" applyFont="1" applyFill="1" applyBorder="1" applyAlignment="1" applyProtection="1">
      <alignment horizontal="left"/>
      <protection hidden="1"/>
    </xf>
    <xf numFmtId="0" fontId="16" fillId="7" borderId="5" xfId="0" applyFont="1" applyFill="1" applyBorder="1" applyAlignment="1" applyProtection="1">
      <alignment horizontal="center" vertical="center"/>
      <protection hidden="1"/>
    </xf>
    <xf numFmtId="0" fontId="16" fillId="7" borderId="4" xfId="0" applyFont="1" applyFill="1" applyBorder="1" applyAlignment="1" applyProtection="1">
      <alignment horizontal="center" vertical="center"/>
      <protection hidden="1"/>
    </xf>
    <xf numFmtId="0" fontId="16" fillId="7" borderId="6" xfId="0" applyFont="1" applyFill="1" applyBorder="1" applyAlignment="1" applyProtection="1">
      <alignment horizontal="center" vertical="center"/>
      <protection hidden="1"/>
    </xf>
    <xf numFmtId="164" fontId="16" fillId="7" borderId="13" xfId="0" applyNumberFormat="1" applyFont="1" applyFill="1" applyBorder="1" applyAlignment="1" applyProtection="1">
      <alignment horizontal="center" vertical="center" wrapText="1"/>
      <protection hidden="1"/>
    </xf>
    <xf numFmtId="164" fontId="16" fillId="7" borderId="15" xfId="0" applyNumberFormat="1" applyFont="1" applyFill="1" applyBorder="1" applyAlignment="1" applyProtection="1">
      <alignment horizontal="center" vertical="center" wrapText="1"/>
      <protection hidden="1"/>
    </xf>
    <xf numFmtId="164" fontId="16" fillId="7" borderId="14" xfId="0" applyNumberFormat="1" applyFont="1" applyFill="1" applyBorder="1" applyAlignment="1" applyProtection="1">
      <alignment horizontal="center" vertical="center" wrapText="1"/>
      <protection hidden="1"/>
    </xf>
    <xf numFmtId="49" fontId="16" fillId="7" borderId="18" xfId="0" applyNumberFormat="1" applyFont="1" applyFill="1" applyBorder="1" applyAlignment="1" applyProtection="1">
      <alignment horizontal="center" vertical="center" wrapText="1"/>
      <protection hidden="1"/>
    </xf>
    <xf numFmtId="0" fontId="6" fillId="5" borderId="5" xfId="0" applyFont="1" applyFill="1" applyBorder="1" applyAlignment="1" applyProtection="1">
      <alignment horizontal="center" vertical="center"/>
      <protection hidden="1"/>
    </xf>
    <xf numFmtId="0" fontId="6" fillId="5" borderId="4" xfId="0" applyFont="1" applyFill="1" applyBorder="1" applyAlignment="1" applyProtection="1">
      <alignment horizontal="center" vertical="center"/>
      <protection hidden="1"/>
    </xf>
    <xf numFmtId="0" fontId="6" fillId="5" borderId="6" xfId="0" applyFont="1" applyFill="1" applyBorder="1" applyAlignment="1" applyProtection="1">
      <alignment horizontal="center" vertical="center"/>
      <protection hidden="1"/>
    </xf>
    <xf numFmtId="0" fontId="6" fillId="5" borderId="9" xfId="0" applyFont="1" applyFill="1" applyBorder="1" applyAlignment="1" applyProtection="1">
      <alignment horizontal="center" vertical="center"/>
      <protection hidden="1"/>
    </xf>
    <xf numFmtId="0" fontId="6" fillId="5" borderId="1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hidden="1"/>
    </xf>
    <xf numFmtId="0" fontId="11" fillId="0" borderId="19" xfId="0" applyFont="1" applyBorder="1" applyAlignment="1">
      <alignment horizontal="center" vertical="center"/>
    </xf>
    <xf numFmtId="0" fontId="11" fillId="0" borderId="12" xfId="0" applyFont="1" applyBorder="1" applyAlignment="1">
      <alignment horizontal="center" vertical="center"/>
    </xf>
    <xf numFmtId="0" fontId="11" fillId="0" borderId="20" xfId="0" applyFont="1" applyBorder="1" applyAlignment="1">
      <alignment horizontal="center" vertical="center"/>
    </xf>
    <xf numFmtId="0" fontId="0" fillId="0" borderId="19" xfId="0" applyBorder="1" applyAlignment="1">
      <alignment horizontal="center"/>
    </xf>
    <xf numFmtId="0" fontId="0" fillId="0" borderId="12" xfId="0" applyBorder="1" applyAlignment="1">
      <alignment horizontal="center"/>
    </xf>
    <xf numFmtId="0" fontId="0" fillId="0" borderId="20" xfId="0" applyBorder="1" applyAlignment="1">
      <alignment horizontal="center"/>
    </xf>
    <xf numFmtId="0" fontId="7" fillId="6" borderId="1" xfId="0" applyFont="1" applyFill="1" applyBorder="1" applyAlignment="1" applyProtection="1">
      <alignment horizontal="center" vertical="center" wrapText="1"/>
      <protection hidden="1"/>
    </xf>
    <xf numFmtId="0" fontId="7" fillId="6" borderId="3" xfId="0" applyFont="1" applyFill="1" applyBorder="1" applyAlignment="1" applyProtection="1">
      <alignment horizontal="center" vertical="center" wrapText="1"/>
      <protection hidden="1"/>
    </xf>
    <xf numFmtId="0" fontId="7" fillId="6" borderId="2" xfId="0" applyFont="1" applyFill="1" applyBorder="1" applyAlignment="1" applyProtection="1">
      <alignment horizontal="center" vertical="center" wrapText="1"/>
      <protection hidden="1"/>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2" fillId="4" borderId="36" xfId="0" applyFont="1" applyFill="1" applyBorder="1" applyAlignment="1">
      <alignment horizontal="center" vertical="center"/>
    </xf>
    <xf numFmtId="0" fontId="12" fillId="4" borderId="37" xfId="0" applyFont="1" applyFill="1" applyBorder="1" applyAlignment="1">
      <alignment horizontal="center" vertical="center"/>
    </xf>
    <xf numFmtId="0" fontId="12" fillId="4" borderId="16" xfId="0" applyFont="1" applyFill="1" applyBorder="1" applyAlignment="1">
      <alignment horizontal="center" vertical="center"/>
    </xf>
    <xf numFmtId="0" fontId="21" fillId="6" borderId="1" xfId="0" applyFont="1" applyFill="1" applyBorder="1" applyAlignment="1" applyProtection="1">
      <alignment horizontal="center" vertical="center" wrapText="1"/>
      <protection hidden="1"/>
    </xf>
    <xf numFmtId="0" fontId="21" fillId="6" borderId="2" xfId="0" applyFont="1" applyFill="1" applyBorder="1" applyAlignment="1" applyProtection="1">
      <alignment horizontal="center" vertical="center" wrapText="1"/>
      <protection hidden="1"/>
    </xf>
    <xf numFmtId="0" fontId="21" fillId="6" borderId="3" xfId="0" applyFont="1" applyFill="1" applyBorder="1" applyAlignment="1" applyProtection="1">
      <alignment horizontal="center" vertical="center" wrapText="1"/>
      <protection hidden="1"/>
    </xf>
    <xf numFmtId="0" fontId="12" fillId="4" borderId="16" xfId="0" quotePrefix="1" applyFont="1" applyFill="1" applyBorder="1" applyAlignment="1">
      <alignment horizontal="center" vertical="center"/>
    </xf>
  </cellXfs>
  <cellStyles count="1">
    <cellStyle name="Normal" xfId="0" builtinId="0"/>
  </cellStyles>
  <dxfs count="72">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9999"/>
        </patternFill>
      </fill>
    </dxf>
    <dxf>
      <fill>
        <patternFill>
          <bgColor rgb="FFFFFF99"/>
        </patternFill>
      </fill>
    </dxf>
    <dxf>
      <fill>
        <patternFill>
          <bgColor rgb="FFFF9999"/>
        </patternFill>
      </fill>
    </dxf>
    <dxf>
      <fill>
        <patternFill>
          <bgColor rgb="FFFFFF99"/>
        </patternFill>
      </fill>
    </dxf>
    <dxf>
      <fill>
        <patternFill>
          <bgColor rgb="FFFF9999"/>
        </patternFill>
      </fill>
    </dxf>
    <dxf>
      <fill>
        <patternFill>
          <bgColor rgb="FFFFFF99"/>
        </patternFill>
      </fill>
    </dxf>
    <dxf>
      <fill>
        <patternFill>
          <bgColor rgb="FFFF9999"/>
        </patternFill>
      </fill>
    </dxf>
    <dxf>
      <fill>
        <patternFill>
          <bgColor rgb="FFFFFF99"/>
        </patternFill>
      </fill>
    </dxf>
    <dxf>
      <fill>
        <patternFill>
          <bgColor rgb="FFFF9999"/>
        </patternFill>
      </fill>
    </dxf>
    <dxf>
      <fill>
        <patternFill>
          <bgColor rgb="FFFFFF99"/>
        </patternFill>
      </fill>
    </dxf>
    <dxf>
      <fill>
        <patternFill>
          <bgColor rgb="FFFFFF99"/>
        </patternFill>
      </fill>
    </dxf>
    <dxf>
      <fill>
        <patternFill>
          <bgColor rgb="FFFF9999"/>
        </patternFill>
      </fill>
    </dxf>
    <dxf>
      <fill>
        <patternFill>
          <bgColor rgb="FFFF9999"/>
        </patternFill>
      </fill>
    </dxf>
    <dxf>
      <fill>
        <patternFill>
          <bgColor rgb="FFFFFF99"/>
        </patternFill>
      </fill>
    </dxf>
    <dxf>
      <fill>
        <patternFill>
          <bgColor rgb="FFFFFF99"/>
        </patternFill>
      </fill>
    </dxf>
    <dxf>
      <fill>
        <patternFill>
          <bgColor rgb="FFFFFF99"/>
        </patternFill>
      </fill>
    </dxf>
    <dxf>
      <fill>
        <patternFill>
          <bgColor rgb="FFFF9999"/>
        </patternFill>
      </fill>
    </dxf>
    <dxf>
      <fill>
        <patternFill>
          <bgColor rgb="FFFFFF99"/>
        </patternFill>
      </fill>
    </dxf>
    <dxf>
      <fill>
        <patternFill>
          <bgColor rgb="FFFF9999"/>
        </patternFill>
      </fill>
    </dxf>
    <dxf>
      <fill>
        <patternFill>
          <bgColor rgb="FFFFFF99"/>
        </patternFill>
      </fill>
    </dxf>
    <dxf>
      <fill>
        <patternFill>
          <bgColor rgb="FFFF9999"/>
        </patternFill>
      </fill>
    </dxf>
    <dxf>
      <fill>
        <patternFill>
          <bgColor rgb="FFFF9999"/>
        </patternFill>
      </fill>
    </dxf>
    <dxf>
      <fill>
        <patternFill>
          <bgColor rgb="FFFFFF99"/>
        </patternFill>
      </fill>
    </dxf>
    <dxf>
      <fill>
        <patternFill>
          <bgColor rgb="FFFFFF99"/>
        </patternFill>
      </fill>
    </dxf>
    <dxf>
      <fill>
        <patternFill>
          <bgColor rgb="FFFF9999"/>
        </patternFill>
      </fill>
    </dxf>
    <dxf>
      <fill>
        <patternFill>
          <bgColor rgb="FFFF9999"/>
        </patternFill>
      </fill>
    </dxf>
    <dxf>
      <fill>
        <patternFill>
          <bgColor rgb="FFFFFF99"/>
        </patternFill>
      </fill>
    </dxf>
    <dxf>
      <fill>
        <patternFill>
          <bgColor rgb="FFFF9999"/>
        </patternFill>
      </fill>
    </dxf>
    <dxf>
      <fill>
        <patternFill>
          <bgColor rgb="FFFFFF99"/>
        </patternFill>
      </fill>
    </dxf>
    <dxf>
      <fill>
        <patternFill>
          <bgColor rgb="FFFF9999"/>
        </patternFill>
      </fill>
    </dxf>
    <dxf>
      <fill>
        <patternFill>
          <bgColor rgb="FFFFFF99"/>
        </patternFill>
      </fill>
    </dxf>
    <dxf>
      <fill>
        <patternFill>
          <bgColor rgb="FFFF9999"/>
        </patternFill>
      </fill>
    </dxf>
    <dxf>
      <fill>
        <patternFill>
          <bgColor rgb="FFFFFF99"/>
        </patternFill>
      </fill>
    </dxf>
    <dxf>
      <fill>
        <patternFill>
          <bgColor rgb="FFFF9999"/>
        </patternFill>
      </fill>
    </dxf>
    <dxf>
      <fill>
        <patternFill>
          <bgColor rgb="FFFFFF99"/>
        </patternFill>
      </fill>
    </dxf>
    <dxf>
      <fill>
        <patternFill>
          <bgColor rgb="FFFFFF99"/>
        </patternFill>
      </fill>
    </dxf>
    <dxf>
      <fill>
        <patternFill>
          <bgColor rgb="FFFFFF99"/>
        </patternFill>
      </fill>
    </dxf>
    <dxf>
      <fill>
        <patternFill>
          <bgColor rgb="FFFF9999"/>
        </patternFill>
      </fill>
    </dxf>
    <dxf>
      <fill>
        <patternFill>
          <bgColor rgb="FFFFFF99"/>
        </patternFill>
      </fill>
    </dxf>
    <dxf>
      <fill>
        <patternFill>
          <bgColor rgb="FFFF9999"/>
        </patternFill>
      </fill>
    </dxf>
    <dxf>
      <fill>
        <patternFill>
          <bgColor rgb="FFFF9999"/>
        </patternFill>
      </fill>
    </dxf>
    <dxf>
      <fill>
        <patternFill>
          <bgColor rgb="FFFFFF99"/>
        </patternFill>
      </fill>
    </dxf>
    <dxf>
      <font>
        <color rgb="FF9C0006"/>
      </font>
      <fill>
        <patternFill>
          <bgColor rgb="FFFF9999"/>
        </patternFill>
      </fill>
    </dxf>
    <dxf>
      <font>
        <color theme="1"/>
      </font>
      <fill>
        <patternFill>
          <bgColor rgb="FFFF9999"/>
        </patternFill>
      </fill>
    </dxf>
    <dxf>
      <font>
        <color theme="1"/>
      </font>
      <fill>
        <patternFill>
          <bgColor rgb="FFFF9999"/>
        </patternFill>
      </fill>
    </dxf>
    <dxf>
      <font>
        <color theme="1"/>
      </font>
      <fill>
        <patternFill>
          <bgColor rgb="FFFFFF99"/>
        </patternFill>
      </fill>
    </dxf>
    <dxf>
      <fill>
        <patternFill>
          <bgColor rgb="FFFFB007"/>
        </patternFill>
      </fill>
    </dxf>
    <dxf>
      <fill>
        <patternFill>
          <bgColor rgb="FFFFFF99"/>
        </patternFill>
      </fill>
    </dxf>
    <dxf>
      <fill>
        <patternFill>
          <bgColor rgb="FFFFF3E5"/>
        </patternFill>
      </fill>
    </dxf>
    <dxf>
      <fill>
        <patternFill>
          <bgColor rgb="FFFFFF99"/>
        </patternFill>
      </fill>
    </dxf>
    <dxf>
      <fill>
        <patternFill>
          <bgColor rgb="FFFFF3E5"/>
        </patternFill>
      </fill>
    </dxf>
    <dxf>
      <fill>
        <patternFill>
          <bgColor rgb="FFFFFF99"/>
        </patternFill>
      </fill>
    </dxf>
    <dxf>
      <fill>
        <patternFill>
          <bgColor rgb="FFFFF3E5"/>
        </patternFill>
      </fill>
    </dxf>
    <dxf>
      <fill>
        <patternFill>
          <bgColor rgb="FFFFFF99"/>
        </patternFill>
      </fill>
    </dxf>
    <dxf>
      <fill>
        <patternFill>
          <bgColor rgb="FFFFF3E5"/>
        </patternFill>
      </fill>
    </dxf>
    <dxf>
      <fill>
        <patternFill>
          <bgColor rgb="FFFFFF99"/>
        </patternFill>
      </fill>
    </dxf>
    <dxf>
      <fill>
        <patternFill>
          <bgColor rgb="FFFFF3E5"/>
        </patternFill>
      </fill>
    </dxf>
    <dxf>
      <fill>
        <patternFill>
          <bgColor rgb="FFFFFF99"/>
        </patternFill>
      </fill>
    </dxf>
    <dxf>
      <fill>
        <patternFill>
          <bgColor rgb="FFFFF3E5"/>
        </patternFill>
      </fill>
    </dxf>
    <dxf>
      <fill>
        <patternFill>
          <bgColor rgb="FFFFFF99"/>
        </patternFill>
      </fill>
    </dxf>
    <dxf>
      <fill>
        <patternFill>
          <bgColor rgb="FFFFF3E5"/>
        </patternFill>
      </fill>
    </dxf>
    <dxf>
      <fill>
        <patternFill>
          <bgColor rgb="FFFFFF99"/>
        </patternFill>
      </fill>
    </dxf>
    <dxf>
      <fill>
        <patternFill>
          <bgColor rgb="FFFFF3E5"/>
        </patternFill>
      </fill>
    </dxf>
    <dxf>
      <fill>
        <patternFill>
          <bgColor rgb="FFFFFF99"/>
        </patternFill>
      </fill>
    </dxf>
    <dxf>
      <fill>
        <patternFill>
          <bgColor rgb="FFFFF3E5"/>
        </patternFill>
      </fill>
    </dxf>
    <dxf>
      <fill>
        <patternFill>
          <bgColor rgb="FFFFFF99"/>
        </patternFill>
      </fill>
    </dxf>
    <dxf>
      <fill>
        <patternFill>
          <bgColor rgb="FFFFF3E5"/>
        </patternFill>
      </fill>
    </dxf>
  </dxfs>
  <tableStyles count="0" defaultTableStyle="TableStyleMedium2" defaultPivotStyle="PivotStyleLight16"/>
  <colors>
    <mruColors>
      <color rgb="FFFD8D11"/>
      <color rgb="FFFFB007"/>
      <color rgb="FFFF9999"/>
      <color rgb="FFFFFF99"/>
      <color rgb="FFFFF3E5"/>
      <color rgb="FFFFFFCC"/>
      <color rgb="FFFFE5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116134</xdr:colOff>
      <xdr:row>1</xdr:row>
      <xdr:rowOff>103208</xdr:rowOff>
    </xdr:from>
    <xdr:to>
      <xdr:col>11</xdr:col>
      <xdr:colOff>1461769</xdr:colOff>
      <xdr:row>69</xdr:row>
      <xdr:rowOff>24118</xdr:rowOff>
    </xdr:to>
    <xdr:pic>
      <xdr:nvPicPr>
        <xdr:cNvPr id="14" name="Picture 2">
          <a:extLst>
            <a:ext uri="{FF2B5EF4-FFF2-40B4-BE49-F238E27FC236}">
              <a16:creationId xmlns:a16="http://schemas.microsoft.com/office/drawing/2014/main" id="{E28F0082-6365-F053-42BF-D32D944054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6134" y="281008"/>
          <a:ext cx="8259515" cy="12012580"/>
        </a:xfrm>
        <a:prstGeom prst="rect">
          <a:avLst/>
        </a:prstGeom>
      </xdr:spPr>
    </xdr:pic>
    <xdr:clientData/>
  </xdr:twoCellAnchor>
  <xdr:twoCellAnchor editAs="oneCell">
    <xdr:from>
      <xdr:col>0</xdr:col>
      <xdr:colOff>172162</xdr:colOff>
      <xdr:row>62</xdr:row>
      <xdr:rowOff>115802</xdr:rowOff>
    </xdr:from>
    <xdr:to>
      <xdr:col>11</xdr:col>
      <xdr:colOff>1369732</xdr:colOff>
      <xdr:row>128</xdr:row>
      <xdr:rowOff>167004</xdr:rowOff>
    </xdr:to>
    <xdr:pic>
      <xdr:nvPicPr>
        <xdr:cNvPr id="11" name="Picture 4">
          <a:extLst>
            <a:ext uri="{FF2B5EF4-FFF2-40B4-BE49-F238E27FC236}">
              <a16:creationId xmlns:a16="http://schemas.microsoft.com/office/drawing/2014/main" id="{6ED1B7D9-0CFA-0478-E5EF-17CD1AA05F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72162" y="10745702"/>
          <a:ext cx="8112720" cy="11474217"/>
        </a:xfrm>
        <a:prstGeom prst="rect">
          <a:avLst/>
        </a:prstGeom>
      </xdr:spPr>
    </xdr:pic>
    <xdr:clientData/>
  </xdr:twoCellAnchor>
  <xdr:twoCellAnchor editAs="oneCell">
    <xdr:from>
      <xdr:col>0</xdr:col>
      <xdr:colOff>257536</xdr:colOff>
      <xdr:row>123</xdr:row>
      <xdr:rowOff>1030</xdr:rowOff>
    </xdr:from>
    <xdr:to>
      <xdr:col>11</xdr:col>
      <xdr:colOff>1403046</xdr:colOff>
      <xdr:row>189</xdr:row>
      <xdr:rowOff>6650</xdr:rowOff>
    </xdr:to>
    <xdr:pic>
      <xdr:nvPicPr>
        <xdr:cNvPr id="9" name="Picture 8">
          <a:extLst>
            <a:ext uri="{FF2B5EF4-FFF2-40B4-BE49-F238E27FC236}">
              <a16:creationId xmlns:a16="http://schemas.microsoft.com/office/drawing/2014/main" id="{96BD4BCC-7ECA-7D11-AA91-15211873209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57536" y="21146530"/>
          <a:ext cx="8059390" cy="11398790"/>
        </a:xfrm>
        <a:prstGeom prst="rect">
          <a:avLst/>
        </a:prstGeom>
      </xdr:spPr>
    </xdr:pic>
    <xdr:clientData/>
  </xdr:twoCellAnchor>
  <xdr:twoCellAnchor editAs="oneCell">
    <xdr:from>
      <xdr:col>0</xdr:col>
      <xdr:colOff>171591</xdr:colOff>
      <xdr:row>183</xdr:row>
      <xdr:rowOff>119380</xdr:rowOff>
    </xdr:from>
    <xdr:to>
      <xdr:col>11</xdr:col>
      <xdr:colOff>1656362</xdr:colOff>
      <xdr:row>262</xdr:row>
      <xdr:rowOff>0</xdr:rowOff>
    </xdr:to>
    <xdr:pic>
      <xdr:nvPicPr>
        <xdr:cNvPr id="10" name="Picture 14">
          <a:extLst>
            <a:ext uri="{FF2B5EF4-FFF2-40B4-BE49-F238E27FC236}">
              <a16:creationId xmlns:a16="http://schemas.microsoft.com/office/drawing/2014/main" id="{6332DE08-6DCA-4AB5-5250-CA842680D48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53" t="-3140" r="453" b="9371"/>
        <a:stretch/>
      </xdr:blipFill>
      <xdr:spPr>
        <a:xfrm>
          <a:off x="171591" y="32745680"/>
          <a:ext cx="8399921" cy="1107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82736</xdr:colOff>
      <xdr:row>1</xdr:row>
      <xdr:rowOff>52070</xdr:rowOff>
    </xdr:from>
    <xdr:to>
      <xdr:col>20</xdr:col>
      <xdr:colOff>241299</xdr:colOff>
      <xdr:row>58</xdr:row>
      <xdr:rowOff>95250</xdr:rowOff>
    </xdr:to>
    <xdr:pic>
      <xdr:nvPicPr>
        <xdr:cNvPr id="3" name="Picture 2">
          <a:extLst>
            <a:ext uri="{FF2B5EF4-FFF2-40B4-BE49-F238E27FC236}">
              <a16:creationId xmlns:a16="http://schemas.microsoft.com/office/drawing/2014/main" id="{4D4056AE-DAF9-4E8C-1AFF-A1BA3344CF1A}"/>
            </a:ext>
          </a:extLst>
        </xdr:cNvPr>
        <xdr:cNvPicPr preferRelativeResize="0">
          <a:picLocks/>
        </xdr:cNvPicPr>
      </xdr:nvPicPr>
      <xdr:blipFill>
        <a:blip xmlns:r="http://schemas.openxmlformats.org/officeDocument/2006/relationships" r:embed="rId1"/>
        <a:stretch>
          <a:fillRect/>
        </a:stretch>
      </xdr:blipFill>
      <xdr:spPr>
        <a:xfrm>
          <a:off x="311336" y="267970"/>
          <a:ext cx="7880163" cy="10539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114</xdr:row>
      <xdr:rowOff>0</xdr:rowOff>
    </xdr:from>
    <xdr:to>
      <xdr:col>18</xdr:col>
      <xdr:colOff>114123</xdr:colOff>
      <xdr:row>114</xdr:row>
      <xdr:rowOff>0</xdr:rowOff>
    </xdr:to>
    <xdr:pic>
      <xdr:nvPicPr>
        <xdr:cNvPr id="3" name="Picture 2">
          <a:extLst>
            <a:ext uri="{FF2B5EF4-FFF2-40B4-BE49-F238E27FC236}">
              <a16:creationId xmlns:a16="http://schemas.microsoft.com/office/drawing/2014/main" id="{AC72EE34-4089-0C61-85C7-5093180F8DDC}"/>
            </a:ext>
          </a:extLst>
        </xdr:cNvPr>
        <xdr:cNvPicPr>
          <a:picLocks noChangeAspect="1"/>
        </xdr:cNvPicPr>
      </xdr:nvPicPr>
      <xdr:blipFill>
        <a:blip xmlns:r="http://schemas.openxmlformats.org/officeDocument/2006/relationships" r:embed="rId1"/>
        <a:stretch>
          <a:fillRect/>
        </a:stretch>
      </xdr:blipFill>
      <xdr:spPr>
        <a:xfrm>
          <a:off x="0" y="20764500"/>
          <a:ext cx="7114478" cy="0"/>
        </a:xfrm>
        <a:prstGeom prst="rect">
          <a:avLst/>
        </a:prstGeom>
      </xdr:spPr>
    </xdr:pic>
    <xdr:clientData/>
  </xdr:twoCellAnchor>
  <xdr:twoCellAnchor editAs="oneCell">
    <xdr:from>
      <xdr:col>0</xdr:col>
      <xdr:colOff>0</xdr:colOff>
      <xdr:row>1</xdr:row>
      <xdr:rowOff>0</xdr:rowOff>
    </xdr:from>
    <xdr:to>
      <xdr:col>18</xdr:col>
      <xdr:colOff>360944</xdr:colOff>
      <xdr:row>54</xdr:row>
      <xdr:rowOff>17991</xdr:rowOff>
    </xdr:to>
    <xdr:pic>
      <xdr:nvPicPr>
        <xdr:cNvPr id="8" name="Picture 4">
          <a:extLst>
            <a:ext uri="{FF2B5EF4-FFF2-40B4-BE49-F238E27FC236}">
              <a16:creationId xmlns:a16="http://schemas.microsoft.com/office/drawing/2014/main" id="{63600945-4C76-4C07-AA17-804DE3DC4C7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5274"/>
        <a:stretch/>
      </xdr:blipFill>
      <xdr:spPr>
        <a:xfrm>
          <a:off x="0" y="211667"/>
          <a:ext cx="7390394" cy="9609666"/>
        </a:xfrm>
        <a:prstGeom prst="rect">
          <a:avLst/>
        </a:prstGeom>
      </xdr:spPr>
    </xdr:pic>
    <xdr:clientData/>
  </xdr:twoCellAnchor>
  <xdr:twoCellAnchor editAs="oneCell">
    <xdr:from>
      <xdr:col>0</xdr:col>
      <xdr:colOff>123676</xdr:colOff>
      <xdr:row>56</xdr:row>
      <xdr:rowOff>75182</xdr:rowOff>
    </xdr:from>
    <xdr:to>
      <xdr:col>18</xdr:col>
      <xdr:colOff>281305</xdr:colOff>
      <xdr:row>110</xdr:row>
      <xdr:rowOff>88900</xdr:rowOff>
    </xdr:to>
    <xdr:pic>
      <xdr:nvPicPr>
        <xdr:cNvPr id="62" name="Picture 8">
          <a:extLst>
            <a:ext uri="{FF2B5EF4-FFF2-40B4-BE49-F238E27FC236}">
              <a16:creationId xmlns:a16="http://schemas.microsoft.com/office/drawing/2014/main" id="{0597DE86-150E-4385-9F62-707FDB46AB7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634" t="5327"/>
        <a:stretch/>
      </xdr:blipFill>
      <xdr:spPr>
        <a:xfrm>
          <a:off x="123676" y="10419332"/>
          <a:ext cx="7185174" cy="97863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230188</xdr:colOff>
      <xdr:row>1</xdr:row>
      <xdr:rowOff>0</xdr:rowOff>
    </xdr:from>
    <xdr:to>
      <xdr:col>1</xdr:col>
      <xdr:colOff>1000126</xdr:colOff>
      <xdr:row>5</xdr:row>
      <xdr:rowOff>341530</xdr:rowOff>
    </xdr:to>
    <xdr:pic>
      <xdr:nvPicPr>
        <xdr:cNvPr id="29" name="Picture 3">
          <a:extLst>
            <a:ext uri="{FF2B5EF4-FFF2-40B4-BE49-F238E27FC236}">
              <a16:creationId xmlns:a16="http://schemas.microsoft.com/office/drawing/2014/main" id="{232D8BA4-2E34-46FE-AEE2-E691774E6D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13" y="190500"/>
          <a:ext cx="769938" cy="10997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172532</xdr:colOff>
      <xdr:row>5</xdr:row>
      <xdr:rowOff>67442</xdr:rowOff>
    </xdr:to>
    <xdr:pic>
      <xdr:nvPicPr>
        <xdr:cNvPr id="5" name="Picture 2">
          <a:extLst>
            <a:ext uri="{FF2B5EF4-FFF2-40B4-BE49-F238E27FC236}">
              <a16:creationId xmlns:a16="http://schemas.microsoft.com/office/drawing/2014/main" id="{F8DD4729-E92A-4111-9365-1C928118AD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900" y="215900"/>
          <a:ext cx="595442" cy="8288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172532</xdr:colOff>
      <xdr:row>5</xdr:row>
      <xdr:rowOff>64902</xdr:rowOff>
    </xdr:to>
    <xdr:pic>
      <xdr:nvPicPr>
        <xdr:cNvPr id="2" name="Picture 2">
          <a:extLst>
            <a:ext uri="{FF2B5EF4-FFF2-40B4-BE49-F238E27FC236}">
              <a16:creationId xmlns:a16="http://schemas.microsoft.com/office/drawing/2014/main" id="{121F2694-8D0E-4D0B-8F6B-4AF0CDF3F6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900" y="215900"/>
          <a:ext cx="595442" cy="8288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Glossy">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12700" cap="flat" cmpd="sng" algn="ctr">
          <a:solidFill>
            <a:schemeClr val="phClr">
              <a:tint val="95000"/>
              <a:shade val="95000"/>
              <a:satMod val="120000"/>
            </a:schemeClr>
          </a:solidFill>
          <a:prstDash val="solid"/>
        </a:ln>
        <a:ln w="55000" cap="flat" cmpd="thickThin" algn="ctr">
          <a:solidFill>
            <a:schemeClr val="phClr">
              <a:tint val="90000"/>
              <a:satMod val="130000"/>
            </a:schemeClr>
          </a:solidFill>
          <a:prstDash val="solid"/>
        </a:ln>
        <a:ln w="50800" cap="flat" cmpd="sng"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B0E73-3A63-49DA-9F34-FB6E2D7D25AD}">
  <sheetPr>
    <tabColor rgb="FFFD8D11"/>
    <pageSetUpPr fitToPage="1"/>
  </sheetPr>
  <dimension ref="A1:L270"/>
  <sheetViews>
    <sheetView showGridLines="0" showZeros="0" tabSelected="1" zoomScaleNormal="100" zoomScaleSheetLayoutView="100" workbookViewId="0">
      <selection activeCell="L237" sqref="L237"/>
    </sheetView>
  </sheetViews>
  <sheetFormatPr defaultColWidth="0" defaultRowHeight="13.9" customHeight="1" zeroHeight="1"/>
  <cols>
    <col min="1" max="11" width="8.7109375" style="83" customWidth="1"/>
    <col min="12" max="12" width="26.85546875" style="83" customWidth="1"/>
    <col min="13" max="16384" width="8.7109375" style="83" hidden="1"/>
  </cols>
  <sheetData>
    <row r="1" ht="13.9" customHeight="1"/>
    <row r="2" ht="13.9" customHeight="1"/>
    <row r="3" ht="13.9" customHeight="1"/>
    <row r="4" ht="13.9" customHeight="1"/>
    <row r="5" ht="13.9" customHeight="1"/>
    <row r="6" ht="13.9" customHeight="1"/>
    <row r="7" ht="13.9" customHeight="1"/>
    <row r="8" ht="13.9" customHeight="1"/>
    <row r="9" ht="13.9" customHeight="1"/>
    <row r="10" ht="13.9" customHeight="1"/>
    <row r="11" ht="13.9" customHeight="1"/>
    <row r="12" ht="13.9" customHeight="1"/>
    <row r="13" ht="13.9" customHeight="1"/>
    <row r="14" ht="13.9" customHeight="1"/>
    <row r="15" ht="13.9" customHeight="1"/>
    <row r="16" ht="13.9" customHeight="1"/>
    <row r="17" ht="13.9" customHeight="1"/>
    <row r="18" ht="13.9" customHeight="1"/>
    <row r="19" ht="13.9" customHeight="1"/>
    <row r="20" ht="13.9" customHeight="1"/>
    <row r="21" ht="13.9" customHeight="1"/>
    <row r="22" ht="13.9" customHeight="1"/>
    <row r="23" ht="13.9" customHeight="1"/>
    <row r="24" ht="13.9" customHeight="1"/>
    <row r="25" ht="13.9" customHeight="1"/>
    <row r="26" ht="13.9" customHeight="1"/>
    <row r="27" ht="13.9" customHeight="1"/>
    <row r="28" ht="13.9" customHeight="1"/>
    <row r="29" ht="13.9" customHeight="1"/>
    <row r="30" ht="13.9" customHeight="1"/>
    <row r="31" ht="13.9" customHeight="1"/>
    <row r="32" ht="13.9" customHeight="1"/>
    <row r="33" ht="13.9" customHeight="1"/>
    <row r="34" ht="13.9" customHeight="1"/>
    <row r="35" ht="13.9" customHeight="1"/>
    <row r="36" ht="13.9" customHeight="1"/>
    <row r="37" ht="13.9" customHeight="1"/>
    <row r="38" ht="13.9" customHeight="1"/>
    <row r="39" ht="13.9" customHeight="1"/>
    <row r="40" ht="13.9" customHeight="1"/>
    <row r="41" ht="13.9" customHeight="1"/>
    <row r="42" ht="13.9" customHeight="1"/>
    <row r="43" ht="13.9" customHeight="1"/>
    <row r="44" ht="13.9" customHeight="1"/>
    <row r="45" ht="13.9" customHeight="1"/>
    <row r="46" ht="13.9" customHeight="1"/>
    <row r="47" ht="13.9" customHeight="1"/>
    <row r="48"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59" ht="13.9" customHeight="1"/>
    <row r="60" ht="13.9" customHeight="1"/>
    <row r="61" ht="13.9" customHeight="1"/>
    <row r="62" ht="13.9" customHeight="1"/>
    <row r="63" ht="13.9" customHeight="1"/>
    <row r="64" ht="13.9" customHeight="1"/>
    <row r="65" ht="13.9" customHeight="1"/>
    <row r="66" ht="13.9" customHeight="1"/>
    <row r="67" ht="13.9" customHeight="1"/>
    <row r="68" ht="13.9" customHeight="1"/>
    <row r="69" ht="13.9" customHeight="1"/>
    <row r="70" ht="13.9" customHeight="1"/>
    <row r="71" ht="13.9" customHeight="1"/>
    <row r="72" ht="13.9" customHeight="1"/>
    <row r="73" ht="13.9" customHeight="1"/>
    <row r="74" ht="13.9" customHeight="1"/>
    <row r="75" ht="13.9" customHeight="1"/>
    <row r="76" ht="13.9" customHeight="1"/>
    <row r="77" ht="13.9" customHeight="1"/>
    <row r="78" ht="13.9" customHeight="1"/>
    <row r="79" ht="13.9" customHeight="1"/>
    <row r="80" ht="13.9" customHeight="1"/>
    <row r="81" ht="13.9" customHeight="1"/>
    <row r="82" ht="13.9" customHeight="1"/>
    <row r="83" ht="13.9" customHeight="1"/>
    <row r="84" ht="13.9" customHeight="1"/>
    <row r="85" ht="13.9" customHeight="1"/>
    <row r="86" ht="13.9" customHeight="1"/>
    <row r="87" ht="13.9" customHeight="1"/>
    <row r="88" ht="13.9" customHeight="1"/>
    <row r="89" ht="13.9" customHeight="1"/>
    <row r="90" ht="13.9" customHeight="1"/>
    <row r="91" ht="13.9" customHeight="1"/>
    <row r="92" ht="13.9" customHeight="1"/>
    <row r="93" ht="13.9" customHeight="1"/>
    <row r="94" ht="13.9" customHeight="1"/>
    <row r="95" ht="13.9" customHeight="1"/>
    <row r="96" ht="13.9" customHeight="1"/>
    <row r="97" ht="13.9" customHeight="1"/>
    <row r="98" ht="13.9" customHeight="1"/>
    <row r="99" ht="13.9" customHeight="1"/>
    <row r="100" ht="13.9" customHeight="1"/>
    <row r="101" ht="13.9" customHeight="1"/>
    <row r="102" ht="13.9" customHeight="1"/>
    <row r="103" ht="13.9" customHeight="1"/>
    <row r="104" ht="13.9" customHeight="1"/>
    <row r="105" ht="13.9" customHeight="1"/>
    <row r="106" ht="13.9" customHeight="1"/>
    <row r="107" ht="13.9" customHeight="1"/>
    <row r="108" ht="13.9" customHeight="1"/>
    <row r="109" ht="13.9" customHeight="1"/>
    <row r="110" ht="13.9" customHeight="1"/>
    <row r="111" ht="13.9" customHeight="1"/>
    <row r="112" ht="13.9" customHeight="1"/>
    <row r="113" ht="13.9" customHeight="1"/>
    <row r="114" ht="13.9" customHeight="1"/>
    <row r="115" ht="13.9" customHeight="1"/>
    <row r="116" ht="13.9" customHeight="1"/>
    <row r="117" ht="13.9" customHeight="1"/>
    <row r="118" ht="14.45" customHeight="1"/>
    <row r="119" ht="14.45" customHeight="1"/>
    <row r="120" ht="14.45" customHeight="1"/>
    <row r="121" ht="14.45" customHeight="1"/>
    <row r="122" ht="14.45" customHeight="1"/>
    <row r="123" ht="14.45" customHeight="1"/>
    <row r="124" ht="14.45" customHeight="1"/>
    <row r="125" ht="14.45" customHeight="1"/>
    <row r="126" ht="14.45" customHeight="1"/>
    <row r="127" ht="14.45" customHeight="1"/>
    <row r="128" ht="14.45" customHeight="1"/>
    <row r="129" ht="14.45" customHeight="1"/>
    <row r="130" ht="14.45" customHeight="1"/>
    <row r="131" ht="14.45" customHeight="1"/>
    <row r="132" ht="13.9" customHeight="1"/>
    <row r="133" ht="13.9" customHeight="1"/>
    <row r="134" ht="13.9" customHeight="1"/>
    <row r="135" ht="13.9" customHeight="1"/>
    <row r="136" ht="13.9" customHeight="1"/>
    <row r="137" ht="13.9" customHeight="1"/>
    <row r="138" ht="13.9" customHeight="1"/>
    <row r="139" ht="13.9" customHeight="1"/>
    <row r="140" ht="13.9" customHeight="1"/>
    <row r="141" ht="13.9" customHeight="1"/>
    <row r="142" ht="13.9" customHeight="1"/>
    <row r="143" ht="13.9" customHeight="1"/>
    <row r="144" ht="13.9" customHeight="1"/>
    <row r="145" ht="13.9" customHeight="1"/>
    <row r="146" ht="13.9" customHeight="1"/>
    <row r="147" ht="13.9" customHeight="1"/>
    <row r="148" ht="13.9" customHeight="1"/>
    <row r="149" ht="13.9" customHeight="1"/>
    <row r="150" ht="13.9" customHeight="1"/>
    <row r="151" ht="13.9" customHeight="1"/>
    <row r="152" ht="13.9" customHeight="1"/>
    <row r="153" ht="13.9" customHeight="1"/>
    <row r="154" ht="13.9" customHeight="1"/>
    <row r="155" ht="13.9" customHeight="1"/>
    <row r="156" ht="13.9" customHeight="1"/>
    <row r="157" ht="13.9" customHeight="1"/>
    <row r="158" ht="13.9" customHeight="1"/>
    <row r="159" ht="13.9" customHeight="1"/>
    <row r="160" ht="13.9" customHeight="1"/>
    <row r="161" ht="13.9" customHeight="1"/>
    <row r="162" ht="13.9" customHeight="1"/>
    <row r="163" ht="13.9" customHeight="1"/>
    <row r="164" ht="13.9" customHeight="1"/>
    <row r="165" ht="13.9" customHeight="1"/>
    <row r="166" ht="13.9" customHeight="1"/>
    <row r="167" ht="13.9" customHeight="1"/>
    <row r="168" ht="13.9" customHeight="1"/>
    <row r="169" ht="13.9" customHeight="1"/>
    <row r="170" ht="13.9" customHeight="1"/>
    <row r="171" ht="13.9" customHeight="1"/>
    <row r="172" ht="13.9" customHeight="1"/>
    <row r="173" ht="13.9" customHeight="1"/>
    <row r="174" ht="13.9" customHeight="1"/>
    <row r="175" ht="13.9" customHeight="1"/>
    <row r="176" ht="13.9" customHeight="1"/>
    <row r="177" ht="13.9" customHeight="1"/>
    <row r="178" ht="13.9" customHeight="1"/>
    <row r="179" ht="13.9" customHeight="1"/>
    <row r="180" ht="13.9" customHeight="1"/>
    <row r="181" ht="13.9" customHeight="1"/>
    <row r="182" ht="13.9" customHeight="1"/>
    <row r="183" ht="13.9" customHeight="1"/>
    <row r="184" ht="13.9" customHeight="1"/>
    <row r="185" ht="13.9" customHeight="1"/>
    <row r="186" ht="13.9" customHeight="1"/>
    <row r="187" ht="13.9" customHeight="1"/>
    <row r="188" ht="13.9" customHeight="1"/>
    <row r="189" ht="13.9" customHeight="1"/>
    <row r="190" ht="13.9" customHeight="1"/>
    <row r="191" ht="13.9" customHeight="1"/>
    <row r="192" ht="13.9" customHeight="1"/>
    <row r="193" ht="13.9" customHeight="1"/>
    <row r="194" ht="13.9" customHeight="1"/>
    <row r="195" ht="13.9" customHeight="1"/>
    <row r="196" ht="13.9" customHeight="1"/>
    <row r="197" ht="13.9" customHeight="1"/>
    <row r="198" ht="13.9" customHeight="1"/>
    <row r="199" ht="13.9" customHeight="1"/>
    <row r="200" ht="13.9" customHeight="1"/>
    <row r="201" ht="13.9" customHeight="1"/>
    <row r="202" ht="13.9" customHeight="1"/>
    <row r="203" ht="13.9" customHeight="1"/>
    <row r="204" ht="13.9" customHeight="1"/>
    <row r="205" ht="13.9" customHeight="1"/>
    <row r="206" ht="13.9" customHeight="1"/>
    <row r="207" ht="13.9" customHeight="1"/>
    <row r="208" ht="13.9" customHeight="1"/>
    <row r="209" ht="13.9" customHeight="1"/>
    <row r="210" ht="13.9" customHeight="1"/>
    <row r="211" ht="13.9" customHeight="1"/>
    <row r="212" ht="13.9" customHeight="1"/>
    <row r="213" ht="13.9" customHeight="1"/>
    <row r="214" ht="13.9" customHeight="1"/>
    <row r="215" ht="13.9" customHeight="1"/>
    <row r="216" ht="13.9" customHeight="1"/>
    <row r="217" ht="13.9" customHeight="1"/>
    <row r="218" ht="13.9" customHeight="1"/>
    <row r="219" ht="13.9" customHeight="1"/>
    <row r="236" ht="13.9" customHeight="1"/>
    <row r="237" ht="13.9" customHeight="1"/>
    <row r="238" ht="13.9" customHeight="1"/>
    <row r="239" ht="13.9" customHeight="1"/>
    <row r="240" ht="13.9" customHeight="1"/>
    <row r="241" ht="13.9" customHeight="1"/>
    <row r="242" ht="13.9" customHeight="1"/>
    <row r="243" ht="13.9" customHeight="1"/>
    <row r="244" ht="13.9" customHeight="1"/>
    <row r="245" ht="13.9" customHeight="1"/>
    <row r="246" ht="13.9" customHeight="1"/>
    <row r="247" ht="13.9" customHeight="1"/>
    <row r="248" ht="13.9" customHeight="1"/>
    <row r="249" ht="13.9" customHeight="1"/>
    <row r="250" ht="13.9" customHeight="1"/>
    <row r="251" ht="13.9" customHeight="1"/>
    <row r="252" ht="13.9" customHeight="1"/>
    <row r="253" ht="13.9" customHeight="1"/>
    <row r="254" ht="13.9" customHeight="1"/>
    <row r="255" ht="13.9" customHeight="1"/>
    <row r="256" ht="13.9" customHeight="1"/>
    <row r="257" ht="13.9" customHeight="1"/>
    <row r="258" ht="13.9" customHeight="1"/>
    <row r="259" ht="13.9" customHeight="1"/>
    <row r="260" ht="13.9" customHeight="1"/>
    <row r="261" ht="13.9" customHeight="1"/>
    <row r="262" ht="13.9" customHeight="1"/>
    <row r="263" ht="13.9" customHeight="1"/>
    <row r="264" ht="13.9" customHeight="1"/>
    <row r="265" ht="13.9" customHeight="1"/>
    <row r="266" ht="13.9" customHeight="1"/>
    <row r="267" ht="13.9" customHeight="1"/>
    <row r="268" ht="13.9" customHeight="1"/>
    <row r="269" ht="13.9" customHeight="1"/>
    <row r="270" ht="13.9" customHeight="1"/>
  </sheetData>
  <sheetProtection algorithmName="SHA-512" hashValue="J23/XXFO8bg+Q3rSodtWk9Qmy+FQVPT8zryhBbnngla0KTMuhr6aTcj/qAQSZMzfJ/6Xw83Mcut/QaK5eTHJ0g==" saltValue="/Zv5GH+ibOA/5THwdS4jiA==" spinCount="100000" sheet="1" objects="1" scenarios="1" selectLockedCells="1" selectUnlockedCells="1"/>
  <pageMargins left="0.7" right="0.7" top="0.75" bottom="0.75" header="0.3" footer="0.3"/>
  <pageSetup paperSize="9" scale="71" fitToHeight="0" orientation="portrait" r:id="rId1"/>
  <rowBreaks count="3" manualBreakCount="3">
    <brk id="62" max="11" man="1"/>
    <brk id="122" max="11" man="1"/>
    <brk id="184"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64FEA-D0DD-4FB7-ADF1-AB846AC1B866}">
  <sheetPr>
    <tabColor rgb="FFFD8D11"/>
    <pageSetUpPr fitToPage="1"/>
  </sheetPr>
  <dimension ref="A1:W59"/>
  <sheetViews>
    <sheetView showGridLines="0" zoomScaleNormal="100" workbookViewId="0"/>
  </sheetViews>
  <sheetFormatPr defaultColWidth="0" defaultRowHeight="14.45" zeroHeight="1"/>
  <cols>
    <col min="1" max="1" width="3.140625" customWidth="1"/>
    <col min="2" max="19" width="5.5703125" customWidth="1"/>
    <col min="20" max="20" width="5.5703125" style="25" customWidth="1"/>
    <col min="21" max="21" width="5.5703125" customWidth="1"/>
    <col min="22" max="22" width="3.140625" customWidth="1"/>
    <col min="23" max="23" width="8.85546875" style="25" hidden="1" customWidth="1"/>
    <col min="24" max="16384" width="8.85546875" hidden="1"/>
  </cols>
  <sheetData>
    <row r="1" ht="17.100000000000001" customHeight="1"/>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sheetData>
  <sheetProtection algorithmName="SHA-512" hashValue="0Z32L7SNVQMpAqI1AwZgVBNZ3jw/dl6BWgPAzyvIp68JP7fFVlAiXa7VjNtCxlDkGxor+fM2I6fljKu5e7kd4w==" saltValue="aGC0A2ZRjPYQId+2lDALXA==" spinCount="100000" sheet="1" objects="1" scenarios="1" selectLockedCells="1" selectUnlockedCells="1"/>
  <pageMargins left="0.7" right="0.7" top="0.75" bottom="0.75" header="0.3" footer="0.3"/>
  <pageSetup paperSize="9" scale="7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2F7C-B5B6-40DC-B179-106A27545252}">
  <sheetPr>
    <tabColor rgb="FFFD8D11"/>
    <pageSetUpPr fitToPage="1"/>
  </sheetPr>
  <dimension ref="A1:W114"/>
  <sheetViews>
    <sheetView showGridLines="0" zoomScaleNormal="100" workbookViewId="0">
      <selection activeCell="S58" sqref="S58"/>
    </sheetView>
  </sheetViews>
  <sheetFormatPr defaultColWidth="0" defaultRowHeight="14.45" customHeight="1" zeroHeight="1"/>
  <cols>
    <col min="1" max="1" width="3.140625" customWidth="1"/>
    <col min="2" max="19" width="5.5703125" customWidth="1"/>
    <col min="20" max="20" width="3.140625" customWidth="1"/>
    <col min="21" max="21" width="5.5703125" hidden="1" customWidth="1"/>
    <col min="22" max="22" width="3.140625" hidden="1" customWidth="1"/>
    <col min="23" max="23" width="8.85546875" style="25" hidden="1" customWidth="1"/>
    <col min="24" max="16384" width="8.85546875" hidden="1"/>
  </cols>
  <sheetData>
    <row r="1" ht="17.100000000000001" customHeight="1"/>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ht="14.45" customHeight="1"/>
    <row r="59" ht="14.45" customHeight="1"/>
    <row r="60" ht="14.45" customHeight="1"/>
    <row r="61" ht="14.45" customHeight="1"/>
    <row r="62" ht="14.45" customHeight="1"/>
    <row r="63" ht="14.45" customHeight="1"/>
    <row r="64" ht="14.45" customHeight="1"/>
    <row r="65" ht="14.45" customHeight="1"/>
    <row r="66" ht="14.45" customHeight="1"/>
    <row r="67" ht="14.45" customHeight="1"/>
    <row r="68" ht="14.45" customHeight="1"/>
    <row r="69" ht="14.45" customHeight="1"/>
    <row r="70" ht="14.45" customHeight="1"/>
    <row r="71" ht="14.45" customHeight="1"/>
    <row r="72" ht="14.45" customHeight="1"/>
    <row r="73" ht="14.45" customHeight="1"/>
    <row r="74" ht="14.45" customHeight="1"/>
    <row r="75" ht="14.45" customHeight="1"/>
    <row r="76" ht="14.45" customHeight="1"/>
    <row r="77" ht="14.45" customHeight="1"/>
    <row r="78" ht="14.45" customHeight="1"/>
    <row r="79" ht="14.45" customHeight="1"/>
    <row r="80" ht="14.45" customHeight="1"/>
    <row r="81" ht="14.45" customHeight="1"/>
    <row r="82" ht="14.45" customHeight="1"/>
    <row r="83" ht="14.45" customHeight="1"/>
    <row r="84" ht="14.45" customHeight="1"/>
    <row r="85" ht="14.45"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ht="14.45" customHeight="1"/>
    <row r="98" ht="14.45" customHeight="1"/>
    <row r="99" ht="14.45" customHeight="1"/>
    <row r="100" ht="14.45" customHeight="1"/>
    <row r="101" ht="14.45" customHeight="1"/>
    <row r="102" ht="14.45" customHeight="1"/>
    <row r="103" ht="14.45" customHeight="1"/>
    <row r="104" ht="14.45" customHeight="1"/>
    <row r="105" ht="14.45" customHeight="1"/>
    <row r="106" ht="14.45" customHeight="1"/>
    <row r="107" ht="14.45" customHeight="1"/>
    <row r="108" ht="14.45" customHeight="1"/>
    <row r="109" ht="14.45" customHeight="1"/>
    <row r="110" ht="14.45" customHeight="1"/>
    <row r="111" ht="14.45" customHeight="1"/>
    <row r="112" ht="14.45" customHeight="1"/>
    <row r="113" ht="14.45" customHeight="1"/>
    <row r="114" ht="14.45" customHeight="1"/>
  </sheetData>
  <sheetProtection algorithmName="SHA-512" hashValue="SX89ZOOHcL07/RcM7mJrWELVQrYfSc/SKppNDMINwswPi8CQAJullagvAe6dd9ECI2ZbHm3+wp/86S8wjB9PgA==" saltValue="dWMuX6uCTEuPoZ/tlDoz6Q==" spinCount="100000" sheet="1" objects="1" scenarios="1" selectLockedCells="1" selectUnlockedCells="1"/>
  <pageMargins left="0.7" right="0.7" top="0.75" bottom="0.75" header="0.3" footer="0.3"/>
  <pageSetup paperSize="9" scale="82" fitToHeight="0" orientation="portrait" r:id="rId1"/>
  <rowBreaks count="1" manualBreakCount="1">
    <brk id="56" max="2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2C5B7-40AC-4A90-BB5D-2A48519D6B99}">
  <sheetPr>
    <tabColor rgb="FFFD8D11"/>
    <pageSetUpPr fitToPage="1"/>
  </sheetPr>
  <dimension ref="B1:E34"/>
  <sheetViews>
    <sheetView showGridLines="0" zoomScale="80" zoomScaleNormal="80" workbookViewId="0">
      <selection activeCell="B7" sqref="B7:E7"/>
    </sheetView>
  </sheetViews>
  <sheetFormatPr defaultColWidth="0" defaultRowHeight="13.9" zeroHeight="1"/>
  <cols>
    <col min="1" max="1" width="2.5703125" style="84" customWidth="1"/>
    <col min="2" max="3" width="18.42578125" style="84" bestFit="1" customWidth="1"/>
    <col min="4" max="4" width="46.140625" style="84" customWidth="1"/>
    <col min="5" max="5" width="89.42578125" style="84" customWidth="1"/>
    <col min="6" max="6" width="2.5703125" style="84" customWidth="1"/>
    <col min="7" max="7" width="0" style="84" hidden="1" customWidth="1"/>
    <col min="8" max="16384" width="0" style="84" hidden="1"/>
  </cols>
  <sheetData>
    <row r="1" spans="2:5" ht="15" customHeight="1"/>
    <row r="2" spans="2:5" ht="15" customHeight="1">
      <c r="C2" s="109" t="s">
        <v>0</v>
      </c>
      <c r="D2" s="110"/>
      <c r="E2" s="110"/>
    </row>
    <row r="3" spans="2:5" ht="15" customHeight="1">
      <c r="C3" s="110"/>
      <c r="D3" s="110"/>
      <c r="E3" s="110"/>
    </row>
    <row r="4" spans="2:5" ht="15" customHeight="1">
      <c r="C4" s="110"/>
      <c r="D4" s="110"/>
      <c r="E4" s="110"/>
    </row>
    <row r="5" spans="2:5" ht="15" customHeight="1">
      <c r="C5" s="110"/>
      <c r="D5" s="110"/>
      <c r="E5" s="110"/>
    </row>
    <row r="6" spans="2:5" ht="35.1" customHeight="1" thickBot="1">
      <c r="C6" s="111"/>
      <c r="D6" s="111"/>
      <c r="E6" s="111"/>
    </row>
    <row r="7" spans="2:5" ht="180.6" customHeight="1" thickBot="1">
      <c r="B7" s="112" t="s">
        <v>1</v>
      </c>
      <c r="C7" s="113"/>
      <c r="D7" s="113"/>
      <c r="E7" s="114"/>
    </row>
    <row r="8" spans="2:5" ht="30">
      <c r="B8" s="101" t="s">
        <v>2</v>
      </c>
      <c r="C8" s="102" t="s">
        <v>3</v>
      </c>
      <c r="D8" s="103" t="s">
        <v>4</v>
      </c>
      <c r="E8" s="103" t="s">
        <v>5</v>
      </c>
    </row>
    <row r="9" spans="2:5" ht="185.25" customHeight="1">
      <c r="B9" s="104" t="s">
        <v>6</v>
      </c>
      <c r="C9" s="105" t="s">
        <v>7</v>
      </c>
      <c r="D9" s="105" t="s">
        <v>8</v>
      </c>
      <c r="E9" s="106" t="s">
        <v>9</v>
      </c>
    </row>
    <row r="10" spans="2:5" ht="42" customHeight="1">
      <c r="B10" s="105" t="s">
        <v>10</v>
      </c>
      <c r="C10" s="105" t="s">
        <v>11</v>
      </c>
      <c r="D10" s="105" t="s">
        <v>12</v>
      </c>
      <c r="E10" s="105" t="s">
        <v>13</v>
      </c>
    </row>
    <row r="11" spans="2:5" ht="81.95" customHeight="1">
      <c r="B11" s="105" t="s">
        <v>14</v>
      </c>
      <c r="C11" s="105" t="s">
        <v>15</v>
      </c>
      <c r="D11" s="105" t="s">
        <v>16</v>
      </c>
      <c r="E11" s="105" t="s">
        <v>17</v>
      </c>
    </row>
    <row r="12" spans="2:5" ht="56.1" customHeight="1">
      <c r="B12" s="105" t="s">
        <v>18</v>
      </c>
      <c r="C12" s="105" t="s">
        <v>19</v>
      </c>
      <c r="D12" s="105" t="s">
        <v>12</v>
      </c>
      <c r="E12" s="105" t="s">
        <v>20</v>
      </c>
    </row>
    <row r="13" spans="2:5" ht="96" customHeight="1">
      <c r="B13" s="105" t="s">
        <v>21</v>
      </c>
      <c r="C13" s="105" t="s">
        <v>22</v>
      </c>
      <c r="D13" s="105" t="s">
        <v>23</v>
      </c>
      <c r="E13" s="105" t="s">
        <v>24</v>
      </c>
    </row>
    <row r="14" spans="2:5" ht="93" customHeight="1">
      <c r="B14" s="105" t="s">
        <v>25</v>
      </c>
      <c r="C14" s="105" t="s">
        <v>26</v>
      </c>
      <c r="D14" s="105" t="s">
        <v>27</v>
      </c>
      <c r="E14" s="105" t="s">
        <v>28</v>
      </c>
    </row>
    <row r="15" spans="2:5" ht="79.5" customHeight="1">
      <c r="B15" s="105" t="s">
        <v>29</v>
      </c>
      <c r="C15" s="105" t="s">
        <v>30</v>
      </c>
      <c r="D15" s="105" t="s">
        <v>31</v>
      </c>
      <c r="E15" s="105" t="s">
        <v>32</v>
      </c>
    </row>
    <row r="16" spans="2:5" ht="111" customHeight="1">
      <c r="B16" s="105" t="s">
        <v>33</v>
      </c>
      <c r="C16" s="105" t="s">
        <v>34</v>
      </c>
      <c r="D16" s="105" t="s">
        <v>27</v>
      </c>
      <c r="E16" s="105" t="s">
        <v>35</v>
      </c>
    </row>
    <row r="17" spans="2:5" ht="342" customHeight="1">
      <c r="B17" s="105" t="s">
        <v>36</v>
      </c>
      <c r="C17" s="105" t="s">
        <v>37</v>
      </c>
      <c r="D17" s="105" t="s">
        <v>38</v>
      </c>
      <c r="E17" s="105" t="s">
        <v>39</v>
      </c>
    </row>
    <row r="18" spans="2:5" ht="114.75" customHeight="1">
      <c r="B18" s="105" t="s">
        <v>40</v>
      </c>
      <c r="C18" s="105" t="s">
        <v>41</v>
      </c>
      <c r="D18" s="105" t="s">
        <v>42</v>
      </c>
      <c r="E18" s="105" t="s">
        <v>43</v>
      </c>
    </row>
    <row r="19" spans="2:5" ht="87.95" customHeight="1">
      <c r="B19" s="105" t="s">
        <v>44</v>
      </c>
      <c r="C19" s="105" t="s">
        <v>45</v>
      </c>
      <c r="D19" s="105" t="s">
        <v>46</v>
      </c>
      <c r="E19" s="105" t="s">
        <v>47</v>
      </c>
    </row>
    <row r="20" spans="2:5" ht="201" customHeight="1">
      <c r="B20" s="105" t="s">
        <v>48</v>
      </c>
      <c r="C20" s="105" t="s">
        <v>49</v>
      </c>
      <c r="D20" s="105" t="s">
        <v>50</v>
      </c>
      <c r="E20" s="105" t="s">
        <v>51</v>
      </c>
    </row>
    <row r="21" spans="2:5" ht="42.6" customHeight="1">
      <c r="B21" s="105" t="s">
        <v>52</v>
      </c>
      <c r="C21" s="105" t="s">
        <v>53</v>
      </c>
      <c r="D21" s="105" t="s">
        <v>54</v>
      </c>
      <c r="E21" s="107" t="s">
        <v>55</v>
      </c>
    </row>
    <row r="22" spans="2:5" ht="186" customHeight="1">
      <c r="B22" s="105" t="s">
        <v>56</v>
      </c>
      <c r="C22" s="105" t="s">
        <v>57</v>
      </c>
      <c r="D22" s="105" t="s">
        <v>58</v>
      </c>
      <c r="E22" s="105" t="s">
        <v>59</v>
      </c>
    </row>
    <row r="23" spans="2:5" ht="207" customHeight="1">
      <c r="B23" s="105" t="s">
        <v>60</v>
      </c>
      <c r="C23" s="105" t="s">
        <v>61</v>
      </c>
      <c r="D23" s="105" t="s">
        <v>62</v>
      </c>
      <c r="E23" s="105" t="s">
        <v>63</v>
      </c>
    </row>
    <row r="24" spans="2:5" ht="129.94999999999999" customHeight="1">
      <c r="B24" s="105" t="s">
        <v>64</v>
      </c>
      <c r="C24" s="105" t="s">
        <v>65</v>
      </c>
      <c r="D24" s="105" t="s">
        <v>66</v>
      </c>
      <c r="E24" s="105" t="s">
        <v>67</v>
      </c>
    </row>
    <row r="25" spans="2:5" ht="114.95" customHeight="1">
      <c r="B25" s="105" t="s">
        <v>68</v>
      </c>
      <c r="C25" s="105" t="s">
        <v>69</v>
      </c>
      <c r="D25" s="105" t="s">
        <v>70</v>
      </c>
      <c r="E25" s="106" t="s">
        <v>71</v>
      </c>
    </row>
    <row r="26" spans="2:5" ht="48.95" customHeight="1">
      <c r="B26" s="105" t="s">
        <v>72</v>
      </c>
      <c r="C26" s="105" t="s">
        <v>73</v>
      </c>
      <c r="D26" s="105" t="s">
        <v>74</v>
      </c>
      <c r="E26" s="105" t="s">
        <v>75</v>
      </c>
    </row>
    <row r="27" spans="2:5" ht="96.6" customHeight="1">
      <c r="B27" s="105" t="s">
        <v>76</v>
      </c>
      <c r="C27" s="105" t="s">
        <v>77</v>
      </c>
      <c r="D27" s="108" t="s">
        <v>78</v>
      </c>
      <c r="E27" s="106" t="s">
        <v>79</v>
      </c>
    </row>
    <row r="28" spans="2:5" ht="81.599999999999994" customHeight="1">
      <c r="B28" s="105" t="s">
        <v>80</v>
      </c>
      <c r="C28" s="105" t="s">
        <v>81</v>
      </c>
      <c r="D28" s="105" t="s">
        <v>12</v>
      </c>
      <c r="E28" s="105" t="s">
        <v>82</v>
      </c>
    </row>
    <row r="29" spans="2:5" ht="162.6" customHeight="1">
      <c r="B29" s="105" t="s">
        <v>83</v>
      </c>
      <c r="C29" s="105" t="s">
        <v>84</v>
      </c>
      <c r="D29" s="105" t="s">
        <v>12</v>
      </c>
      <c r="E29" s="105" t="s">
        <v>85</v>
      </c>
    </row>
    <row r="30" spans="2:5" ht="63" customHeight="1">
      <c r="B30" s="105" t="s">
        <v>86</v>
      </c>
      <c r="C30" s="105" t="s">
        <v>87</v>
      </c>
      <c r="D30" s="105" t="s">
        <v>88</v>
      </c>
      <c r="E30" s="105" t="s">
        <v>89</v>
      </c>
    </row>
    <row r="31" spans="2:5" ht="218.45" customHeight="1">
      <c r="B31" s="105" t="s">
        <v>90</v>
      </c>
      <c r="C31" s="105" t="s">
        <v>91</v>
      </c>
      <c r="D31" s="105" t="s">
        <v>88</v>
      </c>
      <c r="E31" s="105" t="s">
        <v>92</v>
      </c>
    </row>
    <row r="32" spans="2:5" ht="98.45" customHeight="1">
      <c r="B32" s="105" t="s">
        <v>93</v>
      </c>
      <c r="C32" s="105" t="s">
        <v>94</v>
      </c>
      <c r="D32" s="105" t="s">
        <v>95</v>
      </c>
      <c r="E32" s="106" t="s">
        <v>96</v>
      </c>
    </row>
    <row r="33" spans="2:5" ht="98.1" customHeight="1">
      <c r="B33" s="105" t="s">
        <v>97</v>
      </c>
      <c r="C33" s="105" t="s">
        <v>98</v>
      </c>
      <c r="D33" s="105" t="s">
        <v>58</v>
      </c>
      <c r="E33" s="106" t="s">
        <v>99</v>
      </c>
    </row>
    <row r="34" spans="2:5"/>
  </sheetData>
  <sheetProtection algorithmName="SHA-512" hashValue="+pSkCqM3X9ffbYJw7X7EwYwyvoeisPMNlYIDFNXZJcK3Ze0iRAqFj94BU/xrU7rvvWvZzhN3JMQbptGN2KnjLw==" saltValue="APaHm+7KlhKjLb/YEf7wvw==" spinCount="100000" sheet="1" objects="1" scenarios="1" selectLockedCells="1" selectUnlockedCells="1"/>
  <mergeCells count="2">
    <mergeCell ref="C2:E6"/>
    <mergeCell ref="B7:E7"/>
  </mergeCells>
  <pageMargins left="0.7" right="0.7" top="0.75" bottom="0.75" header="0.3" footer="0.3"/>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89219-7F80-4D9D-A4B3-E7483693B6A2}">
  <sheetPr>
    <tabColor rgb="FFFD8D11"/>
    <pageSetUpPr fitToPage="1"/>
  </sheetPr>
  <dimension ref="A1:T52"/>
  <sheetViews>
    <sheetView showGridLines="0" showZeros="0" zoomScaleNormal="100" zoomScaleSheetLayoutView="110" workbookViewId="0">
      <selection activeCell="K7" sqref="K7:Q7"/>
    </sheetView>
  </sheetViews>
  <sheetFormatPr defaultColWidth="0" defaultRowHeight="13.9" zeroHeight="1"/>
  <cols>
    <col min="1" max="1" width="3.140625" style="47" customWidth="1"/>
    <col min="2" max="4" width="5.85546875" style="47" customWidth="1"/>
    <col min="5" max="5" width="4.28515625" style="47" customWidth="1"/>
    <col min="6" max="6" width="8.7109375" style="47" customWidth="1"/>
    <col min="7" max="8" width="12.5703125" style="47" customWidth="1"/>
    <col min="9" max="9" width="1.140625" style="47" customWidth="1"/>
    <col min="10" max="10" width="4.85546875" style="47" customWidth="1"/>
    <col min="11" max="11" width="8.42578125" style="47" customWidth="1"/>
    <col min="12" max="12" width="2.140625" style="47" customWidth="1"/>
    <col min="13" max="13" width="8.42578125" style="47" customWidth="1"/>
    <col min="14" max="14" width="2.140625" style="47" customWidth="1"/>
    <col min="15" max="15" width="8.42578125" style="47" customWidth="1"/>
    <col min="16" max="16" width="2.140625" style="47" customWidth="1"/>
    <col min="17" max="17" width="8.42578125" style="47" customWidth="1"/>
    <col min="18" max="18" width="2.140625" style="47" customWidth="1"/>
    <col min="19" max="19" width="8.42578125" style="47" customWidth="1"/>
    <col min="20" max="20" width="3.140625" style="47" customWidth="1"/>
    <col min="21" max="16384" width="8.85546875" style="47" hidden="1"/>
  </cols>
  <sheetData>
    <row r="1" spans="1:20" ht="17.100000000000001" customHeight="1">
      <c r="A1" s="12"/>
      <c r="B1" s="12"/>
      <c r="C1" s="12"/>
      <c r="D1" s="12"/>
      <c r="E1" s="12"/>
      <c r="F1" s="12"/>
      <c r="G1" s="12"/>
      <c r="H1" s="12"/>
      <c r="I1" s="12"/>
      <c r="J1" s="12"/>
      <c r="K1" s="12"/>
      <c r="L1" s="12"/>
      <c r="M1" s="12"/>
      <c r="N1" s="12"/>
      <c r="O1" s="12"/>
      <c r="P1" s="12"/>
      <c r="Q1" s="12"/>
      <c r="R1" s="12"/>
      <c r="S1" s="12"/>
      <c r="T1" s="12"/>
    </row>
    <row r="2" spans="1:20" ht="15" customHeight="1">
      <c r="A2" s="12"/>
      <c r="B2" s="12"/>
      <c r="C2" s="12"/>
      <c r="D2" s="115" t="s">
        <v>100</v>
      </c>
      <c r="E2" s="115"/>
      <c r="F2" s="115"/>
      <c r="G2" s="115"/>
      <c r="H2" s="115"/>
      <c r="I2" s="115"/>
      <c r="J2" s="115"/>
      <c r="K2" s="115"/>
      <c r="L2" s="115"/>
      <c r="M2" s="115"/>
      <c r="N2" s="115"/>
      <c r="O2" s="115"/>
      <c r="P2" s="115"/>
      <c r="Q2" s="115"/>
      <c r="R2" s="115"/>
      <c r="S2" s="115"/>
      <c r="T2" s="12"/>
    </row>
    <row r="3" spans="1:20" ht="15" customHeight="1">
      <c r="A3" s="12"/>
      <c r="B3" s="12"/>
      <c r="C3" s="12"/>
      <c r="D3" s="115"/>
      <c r="E3" s="115"/>
      <c r="F3" s="115"/>
      <c r="G3" s="115"/>
      <c r="H3" s="115"/>
      <c r="I3" s="115"/>
      <c r="J3" s="115"/>
      <c r="K3" s="115"/>
      <c r="L3" s="115"/>
      <c r="M3" s="115"/>
      <c r="N3" s="115"/>
      <c r="O3" s="115"/>
      <c r="P3" s="115"/>
      <c r="Q3" s="115"/>
      <c r="R3" s="115"/>
      <c r="S3" s="115"/>
      <c r="T3" s="12"/>
    </row>
    <row r="4" spans="1:20" ht="15" customHeight="1">
      <c r="A4" s="12"/>
      <c r="B4" s="12"/>
      <c r="C4" s="12"/>
      <c r="D4" s="115"/>
      <c r="E4" s="115"/>
      <c r="F4" s="115"/>
      <c r="G4" s="115"/>
      <c r="H4" s="115"/>
      <c r="I4" s="115"/>
      <c r="J4" s="115"/>
      <c r="K4" s="115"/>
      <c r="L4" s="115"/>
      <c r="M4" s="115"/>
      <c r="N4" s="115"/>
      <c r="O4" s="115"/>
      <c r="P4" s="115"/>
      <c r="Q4" s="115"/>
      <c r="R4" s="115"/>
      <c r="S4" s="115"/>
      <c r="T4" s="12"/>
    </row>
    <row r="5" spans="1:20" ht="15" customHeight="1">
      <c r="A5" s="12"/>
      <c r="B5" s="12"/>
      <c r="C5" s="12"/>
      <c r="D5" s="115"/>
      <c r="E5" s="115"/>
      <c r="F5" s="115"/>
      <c r="G5" s="115"/>
      <c r="H5" s="115"/>
      <c r="I5" s="115"/>
      <c r="J5" s="115"/>
      <c r="K5" s="115"/>
      <c r="L5" s="115"/>
      <c r="M5" s="115"/>
      <c r="N5" s="115"/>
      <c r="O5" s="115"/>
      <c r="P5" s="115"/>
      <c r="Q5" s="115"/>
      <c r="R5" s="115"/>
      <c r="S5" s="115"/>
      <c r="T5" s="12"/>
    </row>
    <row r="6" spans="1:20" ht="8.4499999999999993" customHeight="1" thickBot="1">
      <c r="A6" s="12"/>
      <c r="B6" s="12"/>
      <c r="C6" s="12"/>
      <c r="D6" s="12"/>
      <c r="E6" s="12"/>
      <c r="F6" s="12"/>
      <c r="G6" s="12"/>
      <c r="H6" s="12"/>
      <c r="I6" s="12"/>
      <c r="J6" s="12"/>
      <c r="K6" s="12"/>
      <c r="L6" s="12"/>
      <c r="M6" s="12"/>
      <c r="N6" s="12"/>
      <c r="O6" s="12"/>
      <c r="P6" s="12"/>
      <c r="Q6" s="12"/>
      <c r="R6" s="12"/>
      <c r="S6" s="12"/>
      <c r="T6" s="12"/>
    </row>
    <row r="7" spans="1:20" s="68" customFormat="1" ht="15" customHeight="1" thickBot="1">
      <c r="A7" s="12"/>
      <c r="C7" s="13" t="s">
        <v>101</v>
      </c>
      <c r="D7" s="67"/>
      <c r="E7" s="138">
        <f>IFERROR(VLOOKUP($D$7,'8. Admin'!$B$2:$E$209,2,FALSE),0)</f>
        <v>0</v>
      </c>
      <c r="F7" s="139"/>
      <c r="G7" s="139"/>
      <c r="H7" s="140"/>
      <c r="I7" s="12"/>
      <c r="J7" s="13" t="s">
        <v>102</v>
      </c>
      <c r="K7" s="131">
        <f ca="1">TODAY()</f>
        <v>45793</v>
      </c>
      <c r="L7" s="132"/>
      <c r="M7" s="132"/>
      <c r="N7" s="132"/>
      <c r="O7" s="132"/>
      <c r="P7" s="132"/>
      <c r="Q7" s="133"/>
      <c r="R7" s="20"/>
      <c r="S7" s="20"/>
      <c r="T7" s="12"/>
    </row>
    <row r="8" spans="1:20" s="68" customFormat="1" ht="20.45" customHeight="1" thickBot="1">
      <c r="A8" s="12"/>
      <c r="B8" s="12"/>
      <c r="C8" s="12"/>
      <c r="D8" s="12"/>
      <c r="E8" s="12"/>
      <c r="F8" s="12"/>
      <c r="G8" s="12"/>
      <c r="H8" s="12"/>
      <c r="I8" s="12"/>
      <c r="J8" s="14"/>
      <c r="K8" s="151" t="s">
        <v>103</v>
      </c>
      <c r="L8" s="151"/>
      <c r="M8" s="151"/>
      <c r="N8" s="151"/>
      <c r="O8" s="151"/>
      <c r="P8" s="151"/>
      <c r="Q8" s="151"/>
      <c r="R8" s="20"/>
      <c r="S8" s="20"/>
      <c r="T8" s="12"/>
    </row>
    <row r="9" spans="1:20" s="68" customFormat="1" ht="15" customHeight="1" thickBot="1">
      <c r="A9" s="12"/>
      <c r="C9" s="13" t="s">
        <v>104</v>
      </c>
      <c r="D9" s="141"/>
      <c r="E9" s="142"/>
      <c r="F9" s="142"/>
      <c r="G9" s="142"/>
      <c r="H9" s="143"/>
      <c r="I9" s="12"/>
      <c r="J9" s="42"/>
      <c r="K9" s="145"/>
      <c r="L9" s="146"/>
      <c r="M9" s="146"/>
      <c r="N9" s="146"/>
      <c r="O9" s="146"/>
      <c r="P9" s="146"/>
      <c r="Q9" s="147"/>
      <c r="R9" s="20"/>
      <c r="S9" s="20"/>
      <c r="T9" s="12"/>
    </row>
    <row r="10" spans="1:20" s="68" customFormat="1" ht="15" customHeight="1" thickBot="1">
      <c r="A10" s="12"/>
      <c r="C10" s="42" t="s">
        <v>105</v>
      </c>
      <c r="D10" s="134">
        <f>IFERROR(VLOOKUP(D7,'8. Admin'!$B$2:$E$209,4,FALSE),0)</f>
        <v>0</v>
      </c>
      <c r="E10" s="135"/>
      <c r="F10" s="135"/>
      <c r="G10" s="135"/>
      <c r="H10" s="136"/>
      <c r="I10" s="12"/>
      <c r="J10" s="14"/>
      <c r="K10" s="148"/>
      <c r="L10" s="149"/>
      <c r="M10" s="149"/>
      <c r="N10" s="149"/>
      <c r="O10" s="149"/>
      <c r="P10" s="149"/>
      <c r="Q10" s="150"/>
      <c r="R10" s="20"/>
      <c r="S10" s="20"/>
      <c r="T10" s="12"/>
    </row>
    <row r="11" spans="1:20" s="68" customFormat="1" ht="8.4499999999999993" customHeight="1">
      <c r="A11" s="12"/>
      <c r="B11" s="14"/>
      <c r="C11" s="14"/>
      <c r="D11" s="12"/>
      <c r="E11" s="12"/>
      <c r="F11" s="12"/>
      <c r="G11" s="15"/>
      <c r="H11" s="12"/>
      <c r="I11" s="12"/>
      <c r="J11" s="15"/>
      <c r="K11" s="12"/>
      <c r="L11" s="12"/>
      <c r="M11" s="12"/>
      <c r="N11" s="12"/>
      <c r="O11" s="12"/>
      <c r="P11" s="12"/>
      <c r="R11" s="12"/>
      <c r="T11" s="12"/>
    </row>
    <row r="12" spans="1:20" s="68" customFormat="1" ht="28.5" customHeight="1">
      <c r="A12" s="12"/>
      <c r="B12" s="129" t="s">
        <v>106</v>
      </c>
      <c r="C12" s="130"/>
      <c r="D12" s="130"/>
      <c r="I12" s="16"/>
      <c r="K12" s="116" t="s">
        <v>107</v>
      </c>
      <c r="L12" s="116"/>
      <c r="M12" s="116"/>
      <c r="N12" s="116"/>
      <c r="O12" s="116"/>
      <c r="P12" s="116"/>
      <c r="Q12" s="116"/>
      <c r="R12" s="116"/>
      <c r="S12" s="116"/>
      <c r="T12" s="12"/>
    </row>
    <row r="13" spans="1:20" s="68" customFormat="1" ht="8.4499999999999993" customHeight="1">
      <c r="A13" s="12"/>
      <c r="B13" s="49"/>
      <c r="C13" s="50"/>
      <c r="D13" s="50"/>
      <c r="E13" s="12"/>
      <c r="F13" s="12"/>
      <c r="G13" s="12"/>
      <c r="H13" s="12"/>
      <c r="I13" s="12"/>
      <c r="J13" s="12"/>
      <c r="K13" s="12"/>
      <c r="L13" s="12"/>
      <c r="M13" s="12"/>
      <c r="N13" s="12"/>
      <c r="O13" s="12"/>
      <c r="P13" s="12"/>
      <c r="Q13" s="12"/>
      <c r="R13" s="12"/>
      <c r="S13" s="12"/>
      <c r="T13" s="12"/>
    </row>
    <row r="14" spans="1:20" s="68" customFormat="1" ht="12.4">
      <c r="A14" s="12"/>
      <c r="B14" s="80" t="s">
        <v>108</v>
      </c>
      <c r="C14" s="80" t="s">
        <v>109</v>
      </c>
      <c r="D14" s="80" t="s">
        <v>110</v>
      </c>
      <c r="F14" s="17"/>
      <c r="G14" s="144"/>
      <c r="H14" s="144"/>
      <c r="I14" s="16"/>
      <c r="K14" s="80" t="s">
        <v>108</v>
      </c>
      <c r="L14" s="18"/>
      <c r="M14" s="80" t="s">
        <v>109</v>
      </c>
      <c r="N14" s="18"/>
      <c r="O14" s="80" t="s">
        <v>110</v>
      </c>
      <c r="P14" s="18"/>
      <c r="Q14" s="81" t="s">
        <v>111</v>
      </c>
      <c r="R14" s="18"/>
      <c r="S14" s="80" t="s">
        <v>112</v>
      </c>
      <c r="T14" s="12"/>
    </row>
    <row r="15" spans="1:20" s="68" customFormat="1" ht="12.4">
      <c r="A15" s="12"/>
      <c r="B15" s="64">
        <v>1</v>
      </c>
      <c r="C15" s="64">
        <v>1</v>
      </c>
      <c r="D15" s="52"/>
      <c r="E15" s="74"/>
      <c r="F15" s="19" t="s">
        <v>6</v>
      </c>
      <c r="G15" s="137" t="s">
        <v>7</v>
      </c>
      <c r="H15" s="137"/>
      <c r="I15" s="20"/>
      <c r="K15" s="76"/>
      <c r="L15" s="21"/>
      <c r="M15" s="76"/>
      <c r="N15" s="21"/>
      <c r="O15" s="20"/>
      <c r="P15" s="21"/>
      <c r="Q15" s="53">
        <f>K15+M15</f>
        <v>0</v>
      </c>
      <c r="R15" s="21"/>
      <c r="S15" s="76"/>
      <c r="T15" s="12"/>
    </row>
    <row r="16" spans="1:20" s="68" customFormat="1" ht="12.4">
      <c r="A16" s="12"/>
      <c r="B16" s="64">
        <v>18</v>
      </c>
      <c r="C16" s="64">
        <v>18</v>
      </c>
      <c r="D16" s="52"/>
      <c r="E16" s="74"/>
      <c r="F16" s="45" t="s">
        <v>10</v>
      </c>
      <c r="G16" s="54"/>
      <c r="H16" s="55" t="s">
        <v>11</v>
      </c>
      <c r="I16" s="20"/>
      <c r="K16" s="77"/>
      <c r="L16" s="21"/>
      <c r="M16" s="77"/>
      <c r="N16" s="21"/>
      <c r="O16" s="20"/>
      <c r="P16" s="21"/>
      <c r="Q16" s="56">
        <f t="shared" ref="Q16:Q39" si="0">K16+M16</f>
        <v>0</v>
      </c>
      <c r="R16" s="21"/>
      <c r="S16" s="77"/>
      <c r="T16" s="12"/>
    </row>
    <row r="17" spans="1:20" s="68" customFormat="1" ht="14.45" customHeight="1">
      <c r="A17" s="12"/>
      <c r="B17" s="65">
        <v>1</v>
      </c>
      <c r="C17" s="65">
        <v>1</v>
      </c>
      <c r="D17" s="57"/>
      <c r="E17" s="75"/>
      <c r="F17" s="45" t="s">
        <v>14</v>
      </c>
      <c r="G17" s="54"/>
      <c r="H17" s="55" t="s">
        <v>15</v>
      </c>
      <c r="I17" s="20"/>
      <c r="K17" s="77"/>
      <c r="L17" s="21"/>
      <c r="M17" s="77"/>
      <c r="N17" s="21"/>
      <c r="O17" s="20"/>
      <c r="P17" s="21"/>
      <c r="Q17" s="56">
        <f>K17+M17</f>
        <v>0</v>
      </c>
      <c r="R17" s="21"/>
      <c r="S17" s="77"/>
      <c r="T17" s="12"/>
    </row>
    <row r="18" spans="1:20" s="68" customFormat="1" ht="14.45" customHeight="1">
      <c r="A18" s="12"/>
      <c r="B18" s="65">
        <v>4</v>
      </c>
      <c r="C18" s="65">
        <v>4</v>
      </c>
      <c r="D18" s="57"/>
      <c r="E18" s="75"/>
      <c r="F18" s="45" t="s">
        <v>18</v>
      </c>
      <c r="G18" s="54"/>
      <c r="H18" s="55" t="s">
        <v>19</v>
      </c>
      <c r="I18" s="20"/>
      <c r="K18" s="77"/>
      <c r="L18" s="21"/>
      <c r="M18" s="77"/>
      <c r="N18" s="21"/>
      <c r="O18" s="20"/>
      <c r="P18" s="21"/>
      <c r="Q18" s="56">
        <f>K18+M18</f>
        <v>0</v>
      </c>
      <c r="R18" s="21"/>
      <c r="S18" s="77"/>
      <c r="T18" s="12"/>
    </row>
    <row r="19" spans="1:20" s="68" customFormat="1" ht="12.4">
      <c r="A19" s="12"/>
      <c r="B19" s="65">
        <v>1</v>
      </c>
      <c r="C19" s="65">
        <v>1</v>
      </c>
      <c r="D19" s="57"/>
      <c r="E19" s="75"/>
      <c r="F19" s="45" t="s">
        <v>21</v>
      </c>
      <c r="G19" s="54"/>
      <c r="H19" s="55" t="s">
        <v>22</v>
      </c>
      <c r="I19" s="20"/>
      <c r="K19" s="77"/>
      <c r="L19" s="21"/>
      <c r="M19" s="77"/>
      <c r="N19" s="21"/>
      <c r="O19" s="20"/>
      <c r="P19" s="21"/>
      <c r="Q19" s="56">
        <f t="shared" si="0"/>
        <v>0</v>
      </c>
      <c r="R19" s="21"/>
      <c r="S19" s="77"/>
      <c r="T19" s="12"/>
    </row>
    <row r="20" spans="1:20" s="68" customFormat="1" ht="12.4">
      <c r="A20" s="12"/>
      <c r="B20" s="65">
        <v>5</v>
      </c>
      <c r="C20" s="65">
        <v>5</v>
      </c>
      <c r="D20" s="57"/>
      <c r="E20" s="75"/>
      <c r="F20" s="45" t="s">
        <v>25</v>
      </c>
      <c r="G20" s="54"/>
      <c r="H20" s="55" t="s">
        <v>26</v>
      </c>
      <c r="I20" s="20"/>
      <c r="K20" s="77"/>
      <c r="L20" s="21"/>
      <c r="M20" s="77"/>
      <c r="N20" s="21"/>
      <c r="O20" s="20"/>
      <c r="P20" s="21"/>
      <c r="Q20" s="56">
        <f t="shared" si="0"/>
        <v>0</v>
      </c>
      <c r="R20" s="21"/>
      <c r="S20" s="77"/>
      <c r="T20" s="12"/>
    </row>
    <row r="21" spans="1:20" s="68" customFormat="1" ht="14.45" customHeight="1">
      <c r="A21" s="12"/>
      <c r="B21" s="65" t="s">
        <v>113</v>
      </c>
      <c r="C21" s="65" t="s">
        <v>113</v>
      </c>
      <c r="D21" s="65">
        <v>8</v>
      </c>
      <c r="E21" s="75"/>
      <c r="F21" s="45" t="s">
        <v>29</v>
      </c>
      <c r="G21" s="54"/>
      <c r="H21" s="55" t="s">
        <v>114</v>
      </c>
      <c r="I21" s="20"/>
      <c r="K21" s="77"/>
      <c r="L21" s="21"/>
      <c r="M21" s="77"/>
      <c r="N21" s="21"/>
      <c r="O21" s="20"/>
      <c r="P21" s="21"/>
      <c r="Q21" s="56">
        <f t="shared" si="0"/>
        <v>0</v>
      </c>
      <c r="R21" s="21"/>
      <c r="S21" s="77"/>
      <c r="T21" s="12"/>
    </row>
    <row r="22" spans="1:20" s="68" customFormat="1" ht="12.4">
      <c r="A22" s="12"/>
      <c r="B22" s="65">
        <v>1</v>
      </c>
      <c r="C22" s="65">
        <v>1</v>
      </c>
      <c r="D22" s="57"/>
      <c r="E22" s="75"/>
      <c r="F22" s="45" t="s">
        <v>33</v>
      </c>
      <c r="G22" s="54"/>
      <c r="H22" s="55" t="s">
        <v>115</v>
      </c>
      <c r="I22" s="20"/>
      <c r="K22" s="77"/>
      <c r="L22" s="21"/>
      <c r="M22" s="77"/>
      <c r="N22" s="21"/>
      <c r="O22" s="20"/>
      <c r="P22" s="21"/>
      <c r="Q22" s="56">
        <f t="shared" si="0"/>
        <v>0</v>
      </c>
      <c r="R22" s="21"/>
      <c r="S22" s="77"/>
      <c r="T22" s="12"/>
    </row>
    <row r="23" spans="1:20" s="68" customFormat="1" ht="14.45" customHeight="1">
      <c r="A23" s="12"/>
      <c r="B23" s="65" t="s">
        <v>113</v>
      </c>
      <c r="C23" s="65" t="s">
        <v>113</v>
      </c>
      <c r="D23" s="65">
        <v>1</v>
      </c>
      <c r="E23" s="75"/>
      <c r="F23" s="45" t="s">
        <v>36</v>
      </c>
      <c r="G23" s="54"/>
      <c r="H23" s="55" t="s">
        <v>37</v>
      </c>
      <c r="I23" s="20"/>
      <c r="K23" s="20"/>
      <c r="L23" s="21"/>
      <c r="M23" s="20"/>
      <c r="N23" s="21"/>
      <c r="O23" s="77"/>
      <c r="P23" s="21"/>
      <c r="Q23" s="56">
        <f>O23</f>
        <v>0</v>
      </c>
      <c r="R23" s="21"/>
      <c r="S23" s="77"/>
      <c r="T23" s="12"/>
    </row>
    <row r="24" spans="1:20" s="68" customFormat="1" ht="12.4">
      <c r="A24" s="12"/>
      <c r="B24" s="65">
        <v>10</v>
      </c>
      <c r="C24" s="65">
        <v>10</v>
      </c>
      <c r="D24" s="57"/>
      <c r="E24" s="75"/>
      <c r="F24" s="45" t="s">
        <v>40</v>
      </c>
      <c r="G24" s="54"/>
      <c r="H24" s="55" t="s">
        <v>41</v>
      </c>
      <c r="I24" s="20"/>
      <c r="K24" s="77"/>
      <c r="L24" s="21"/>
      <c r="M24" s="77"/>
      <c r="N24" s="21"/>
      <c r="O24" s="20"/>
      <c r="P24" s="21"/>
      <c r="Q24" s="56">
        <f t="shared" si="0"/>
        <v>0</v>
      </c>
      <c r="R24" s="21"/>
      <c r="S24" s="77"/>
      <c r="T24" s="12"/>
    </row>
    <row r="25" spans="1:20" s="68" customFormat="1" ht="12.4">
      <c r="A25" s="12"/>
      <c r="B25" s="65">
        <v>3</v>
      </c>
      <c r="C25" s="65">
        <v>3</v>
      </c>
      <c r="D25" s="57"/>
      <c r="E25" s="75"/>
      <c r="F25" s="45" t="s">
        <v>44</v>
      </c>
      <c r="G25" s="54"/>
      <c r="H25" s="55" t="s">
        <v>45</v>
      </c>
      <c r="I25" s="20"/>
      <c r="K25" s="77"/>
      <c r="L25" s="21"/>
      <c r="M25" s="77"/>
      <c r="N25" s="21"/>
      <c r="O25" s="20"/>
      <c r="P25" s="21"/>
      <c r="Q25" s="56">
        <f t="shared" si="0"/>
        <v>0</v>
      </c>
      <c r="R25" s="21"/>
      <c r="S25" s="77"/>
      <c r="T25" s="12"/>
    </row>
    <row r="26" spans="1:20" s="68" customFormat="1" ht="14.45" customHeight="1">
      <c r="A26" s="12"/>
      <c r="B26" s="65">
        <v>3</v>
      </c>
      <c r="C26" s="65">
        <v>3</v>
      </c>
      <c r="D26" s="57"/>
      <c r="E26" s="75"/>
      <c r="F26" s="45" t="s">
        <v>48</v>
      </c>
      <c r="G26" s="54"/>
      <c r="H26" s="55" t="s">
        <v>116</v>
      </c>
      <c r="I26" s="20"/>
      <c r="K26" s="77"/>
      <c r="L26" s="21"/>
      <c r="M26" s="77"/>
      <c r="N26" s="21"/>
      <c r="O26" s="20"/>
      <c r="P26" s="21"/>
      <c r="Q26" s="56">
        <f t="shared" si="0"/>
        <v>0</v>
      </c>
      <c r="R26" s="21"/>
      <c r="S26" s="77"/>
      <c r="T26" s="12"/>
    </row>
    <row r="27" spans="1:20" s="68" customFormat="1" ht="14.45" customHeight="1">
      <c r="A27" s="12"/>
      <c r="B27" s="65">
        <v>10</v>
      </c>
      <c r="C27" s="65">
        <v>10</v>
      </c>
      <c r="D27" s="57"/>
      <c r="E27" s="75"/>
      <c r="F27" s="45" t="s">
        <v>52</v>
      </c>
      <c r="G27" s="54"/>
      <c r="H27" s="55" t="s">
        <v>53</v>
      </c>
      <c r="I27" s="20"/>
      <c r="K27" s="77"/>
      <c r="L27" s="21"/>
      <c r="M27" s="77"/>
      <c r="N27" s="21"/>
      <c r="O27" s="20"/>
      <c r="P27" s="21"/>
      <c r="Q27" s="56">
        <f t="shared" si="0"/>
        <v>0</v>
      </c>
      <c r="R27" s="21"/>
      <c r="S27" s="77"/>
      <c r="T27" s="12"/>
    </row>
    <row r="28" spans="1:20" s="68" customFormat="1" ht="12.4">
      <c r="A28" s="12"/>
      <c r="B28" s="65">
        <v>4</v>
      </c>
      <c r="C28" s="65">
        <v>4</v>
      </c>
      <c r="D28" s="57"/>
      <c r="E28" s="75"/>
      <c r="F28" s="45" t="s">
        <v>56</v>
      </c>
      <c r="G28" s="54"/>
      <c r="H28" s="55" t="s">
        <v>57</v>
      </c>
      <c r="I28" s="20"/>
      <c r="K28" s="77"/>
      <c r="L28" s="21"/>
      <c r="M28" s="77"/>
      <c r="N28" s="21"/>
      <c r="O28" s="20"/>
      <c r="P28" s="21"/>
      <c r="Q28" s="56">
        <f t="shared" si="0"/>
        <v>0</v>
      </c>
      <c r="R28" s="21"/>
      <c r="S28" s="77"/>
      <c r="T28" s="12"/>
    </row>
    <row r="29" spans="1:20" s="68" customFormat="1" ht="14.45" customHeight="1">
      <c r="A29" s="12"/>
      <c r="B29" s="65">
        <v>1</v>
      </c>
      <c r="C29" s="65">
        <v>1</v>
      </c>
      <c r="D29" s="57"/>
      <c r="E29" s="75"/>
      <c r="F29" s="45" t="s">
        <v>60</v>
      </c>
      <c r="G29" s="54"/>
      <c r="H29" s="55" t="s">
        <v>61</v>
      </c>
      <c r="I29" s="20"/>
      <c r="K29" s="77"/>
      <c r="L29" s="21"/>
      <c r="M29" s="77"/>
      <c r="N29" s="21"/>
      <c r="O29" s="20"/>
      <c r="P29" s="21"/>
      <c r="Q29" s="56">
        <f t="shared" si="0"/>
        <v>0</v>
      </c>
      <c r="R29" s="21"/>
      <c r="S29" s="77"/>
      <c r="T29" s="12"/>
    </row>
    <row r="30" spans="1:20" s="68" customFormat="1" ht="12.4">
      <c r="A30" s="12"/>
      <c r="B30" s="65">
        <v>12</v>
      </c>
      <c r="C30" s="65">
        <v>12</v>
      </c>
      <c r="D30" s="57"/>
      <c r="E30" s="75"/>
      <c r="F30" s="45" t="s">
        <v>64</v>
      </c>
      <c r="G30" s="54"/>
      <c r="H30" s="55" t="s">
        <v>65</v>
      </c>
      <c r="I30" s="20"/>
      <c r="K30" s="77"/>
      <c r="L30" s="21"/>
      <c r="M30" s="77"/>
      <c r="N30" s="21"/>
      <c r="O30" s="20"/>
      <c r="P30" s="21"/>
      <c r="Q30" s="56">
        <f t="shared" si="0"/>
        <v>0</v>
      </c>
      <c r="R30" s="21"/>
      <c r="S30" s="77"/>
      <c r="T30" s="12"/>
    </row>
    <row r="31" spans="1:20" s="68" customFormat="1" ht="12.4">
      <c r="A31" s="12"/>
      <c r="B31" s="65">
        <v>1</v>
      </c>
      <c r="C31" s="65">
        <v>1</v>
      </c>
      <c r="D31" s="57"/>
      <c r="E31" s="75"/>
      <c r="F31" s="45" t="s">
        <v>68</v>
      </c>
      <c r="G31" s="54"/>
      <c r="H31" s="55" t="s">
        <v>69</v>
      </c>
      <c r="I31" s="20"/>
      <c r="K31" s="77"/>
      <c r="L31" s="21"/>
      <c r="M31" s="77"/>
      <c r="N31" s="21"/>
      <c r="O31" s="20"/>
      <c r="P31" s="21"/>
      <c r="Q31" s="56">
        <f t="shared" si="0"/>
        <v>0</v>
      </c>
      <c r="R31" s="21"/>
      <c r="S31" s="77"/>
      <c r="T31" s="12"/>
    </row>
    <row r="32" spans="1:20" s="68" customFormat="1" ht="14.45" customHeight="1">
      <c r="A32" s="12"/>
      <c r="B32" s="65">
        <v>1</v>
      </c>
      <c r="C32" s="65">
        <v>1</v>
      </c>
      <c r="D32" s="57"/>
      <c r="E32" s="75"/>
      <c r="F32" s="45" t="s">
        <v>72</v>
      </c>
      <c r="G32" s="54"/>
      <c r="H32" s="55" t="s">
        <v>73</v>
      </c>
      <c r="I32" s="20"/>
      <c r="K32" s="77"/>
      <c r="L32" s="21"/>
      <c r="M32" s="77"/>
      <c r="N32" s="21"/>
      <c r="O32" s="20"/>
      <c r="P32" s="21"/>
      <c r="Q32" s="56">
        <f t="shared" si="0"/>
        <v>0</v>
      </c>
      <c r="R32" s="21"/>
      <c r="S32" s="77"/>
      <c r="T32" s="12"/>
    </row>
    <row r="33" spans="1:20" s="68" customFormat="1" ht="12.4">
      <c r="A33" s="12"/>
      <c r="B33" s="65">
        <v>14</v>
      </c>
      <c r="C33" s="65">
        <v>14</v>
      </c>
      <c r="D33" s="57"/>
      <c r="E33" s="75"/>
      <c r="F33" s="45" t="s">
        <v>76</v>
      </c>
      <c r="G33" s="54"/>
      <c r="H33" s="55" t="s">
        <v>77</v>
      </c>
      <c r="I33" s="20"/>
      <c r="K33" s="77"/>
      <c r="L33" s="21"/>
      <c r="M33" s="77"/>
      <c r="N33" s="21"/>
      <c r="O33" s="20"/>
      <c r="P33" s="21"/>
      <c r="Q33" s="56">
        <f t="shared" si="0"/>
        <v>0</v>
      </c>
      <c r="R33" s="21"/>
      <c r="S33" s="77"/>
      <c r="T33" s="12"/>
    </row>
    <row r="34" spans="1:20" s="68" customFormat="1" ht="14.45" customHeight="1">
      <c r="A34" s="12"/>
      <c r="B34" s="65">
        <v>5</v>
      </c>
      <c r="C34" s="65">
        <v>5</v>
      </c>
      <c r="D34" s="57"/>
      <c r="E34" s="75"/>
      <c r="F34" s="45" t="s">
        <v>80</v>
      </c>
      <c r="G34" s="54"/>
      <c r="H34" s="55" t="s">
        <v>81</v>
      </c>
      <c r="I34" s="20"/>
      <c r="K34" s="77"/>
      <c r="L34" s="21"/>
      <c r="M34" s="77"/>
      <c r="N34" s="21"/>
      <c r="O34" s="20"/>
      <c r="P34" s="21"/>
      <c r="Q34" s="56">
        <f t="shared" si="0"/>
        <v>0</v>
      </c>
      <c r="R34" s="21"/>
      <c r="S34" s="77"/>
      <c r="T34" s="12"/>
    </row>
    <row r="35" spans="1:20" s="68" customFormat="1" ht="12.4">
      <c r="A35" s="12"/>
      <c r="B35" s="65">
        <v>1</v>
      </c>
      <c r="C35" s="65">
        <v>1</v>
      </c>
      <c r="D35" s="57"/>
      <c r="E35" s="75"/>
      <c r="F35" s="45" t="s">
        <v>83</v>
      </c>
      <c r="G35" s="54"/>
      <c r="H35" s="55" t="s">
        <v>84</v>
      </c>
      <c r="I35" s="20"/>
      <c r="K35" s="77"/>
      <c r="L35" s="21"/>
      <c r="M35" s="77"/>
      <c r="N35" s="21"/>
      <c r="O35" s="20"/>
      <c r="P35" s="21"/>
      <c r="Q35" s="56">
        <f>K35+M35</f>
        <v>0</v>
      </c>
      <c r="R35" s="21"/>
      <c r="S35" s="77"/>
      <c r="T35" s="12"/>
    </row>
    <row r="36" spans="1:20" s="68" customFormat="1" ht="14.45" customHeight="1">
      <c r="A36" s="12"/>
      <c r="B36" s="65">
        <v>1</v>
      </c>
      <c r="C36" s="65">
        <v>1</v>
      </c>
      <c r="D36" s="57"/>
      <c r="E36" s="75"/>
      <c r="F36" s="45" t="s">
        <v>86</v>
      </c>
      <c r="G36" s="54"/>
      <c r="H36" s="55" t="s">
        <v>87</v>
      </c>
      <c r="I36" s="20"/>
      <c r="K36" s="77"/>
      <c r="L36" s="21"/>
      <c r="M36" s="77"/>
      <c r="N36" s="21"/>
      <c r="O36" s="20"/>
      <c r="P36" s="21"/>
      <c r="Q36" s="56">
        <f>K36+M36</f>
        <v>0</v>
      </c>
      <c r="R36" s="21"/>
      <c r="S36" s="77"/>
      <c r="T36" s="12"/>
    </row>
    <row r="37" spans="1:20" s="68" customFormat="1" ht="14.45" customHeight="1">
      <c r="A37" s="12"/>
      <c r="B37" s="65">
        <v>2</v>
      </c>
      <c r="C37" s="65">
        <v>2</v>
      </c>
      <c r="D37" s="57"/>
      <c r="E37" s="75"/>
      <c r="F37" s="45" t="s">
        <v>90</v>
      </c>
      <c r="G37" s="54"/>
      <c r="H37" s="55" t="s">
        <v>91</v>
      </c>
      <c r="I37" s="20"/>
      <c r="K37" s="77"/>
      <c r="L37" s="21"/>
      <c r="M37" s="77"/>
      <c r="N37" s="21"/>
      <c r="O37" s="20"/>
      <c r="P37" s="21"/>
      <c r="Q37" s="56">
        <f t="shared" si="0"/>
        <v>0</v>
      </c>
      <c r="R37" s="21"/>
      <c r="S37" s="77"/>
      <c r="T37" s="12"/>
    </row>
    <row r="38" spans="1:20" s="68" customFormat="1" ht="14.45" customHeight="1">
      <c r="A38" s="12"/>
      <c r="B38" s="65">
        <v>4</v>
      </c>
      <c r="C38" s="65">
        <v>4</v>
      </c>
      <c r="D38" s="57"/>
      <c r="E38" s="75"/>
      <c r="F38" s="45" t="s">
        <v>93</v>
      </c>
      <c r="G38" s="54"/>
      <c r="H38" s="55" t="s">
        <v>94</v>
      </c>
      <c r="I38" s="20"/>
      <c r="K38" s="77"/>
      <c r="L38" s="21"/>
      <c r="M38" s="77"/>
      <c r="N38" s="21"/>
      <c r="O38" s="20"/>
      <c r="P38" s="21"/>
      <c r="Q38" s="56">
        <f t="shared" si="0"/>
        <v>0</v>
      </c>
      <c r="R38" s="21"/>
      <c r="S38" s="77"/>
      <c r="T38" s="12"/>
    </row>
    <row r="39" spans="1:20" s="68" customFormat="1" ht="12.4">
      <c r="A39" s="12"/>
      <c r="B39" s="65">
        <v>2</v>
      </c>
      <c r="C39" s="65">
        <v>2</v>
      </c>
      <c r="D39" s="57"/>
      <c r="E39" s="75"/>
      <c r="F39" s="43" t="s">
        <v>97</v>
      </c>
      <c r="G39" s="58"/>
      <c r="H39" s="59" t="s">
        <v>98</v>
      </c>
      <c r="I39" s="20"/>
      <c r="K39" s="78"/>
      <c r="L39" s="21"/>
      <c r="M39" s="78"/>
      <c r="N39" s="21"/>
      <c r="O39" s="20"/>
      <c r="P39" s="21"/>
      <c r="Q39" s="53">
        <f t="shared" si="0"/>
        <v>0</v>
      </c>
      <c r="R39" s="21"/>
      <c r="S39" s="78"/>
      <c r="T39" s="12"/>
    </row>
    <row r="40" spans="1:20" s="68" customFormat="1" ht="8.25" customHeight="1">
      <c r="A40" s="12"/>
      <c r="B40" s="66"/>
      <c r="C40" s="66"/>
      <c r="D40" s="49"/>
      <c r="E40" s="12"/>
      <c r="F40" s="12"/>
      <c r="G40" s="23"/>
      <c r="H40" s="23"/>
      <c r="I40" s="12"/>
      <c r="K40" s="12"/>
      <c r="L40" s="12"/>
      <c r="M40" s="12"/>
      <c r="N40" s="12"/>
      <c r="O40" s="12"/>
      <c r="P40" s="12"/>
      <c r="Q40" s="12"/>
      <c r="R40" s="12"/>
      <c r="S40" s="12"/>
      <c r="T40" s="12"/>
    </row>
    <row r="41" spans="1:20" s="68" customFormat="1" ht="12.4" hidden="1">
      <c r="A41" s="12"/>
      <c r="B41" s="49"/>
      <c r="C41" s="49"/>
      <c r="D41" s="49"/>
      <c r="E41" s="12"/>
      <c r="F41" s="12"/>
      <c r="G41" s="23"/>
      <c r="H41" s="42" t="s">
        <v>117</v>
      </c>
      <c r="I41" s="12"/>
      <c r="K41" s="77"/>
      <c r="L41" s="21"/>
      <c r="M41" s="77"/>
      <c r="N41" s="21"/>
      <c r="O41" s="20"/>
      <c r="P41" s="21"/>
      <c r="Q41" s="61">
        <f>K41+M41</f>
        <v>0</v>
      </c>
      <c r="R41" s="21"/>
      <c r="S41" s="21"/>
      <c r="T41" s="12"/>
    </row>
    <row r="42" spans="1:20" s="68" customFormat="1" ht="8.25" hidden="1" customHeight="1">
      <c r="A42" s="12"/>
      <c r="B42" s="49"/>
      <c r="C42" s="49"/>
      <c r="D42" s="49"/>
      <c r="E42" s="12"/>
      <c r="F42" s="12"/>
      <c r="G42" s="23"/>
      <c r="H42" s="23"/>
      <c r="I42" s="12"/>
      <c r="K42" s="12"/>
      <c r="L42" s="12"/>
      <c r="M42" s="12"/>
      <c r="N42" s="12"/>
      <c r="O42" s="12"/>
      <c r="P42" s="12"/>
      <c r="Q42" s="12"/>
      <c r="R42" s="12"/>
      <c r="S42" s="12"/>
      <c r="T42" s="12"/>
    </row>
    <row r="43" spans="1:20" s="68" customFormat="1" ht="12.4">
      <c r="A43" s="12"/>
      <c r="B43" s="49"/>
      <c r="C43" s="49"/>
      <c r="D43" s="49"/>
      <c r="E43" s="12"/>
      <c r="F43" s="12"/>
      <c r="H43" s="42" t="s">
        <v>111</v>
      </c>
      <c r="I43" s="20"/>
      <c r="K43" s="51">
        <f>SUM(K15:K39)-K41</f>
        <v>0</v>
      </c>
      <c r="L43" s="21"/>
      <c r="M43" s="51">
        <f>SUM(M15:M39)-M41</f>
        <v>0</v>
      </c>
      <c r="N43" s="21"/>
      <c r="O43" s="51">
        <f>SUM(O15:O39)-O41</f>
        <v>0</v>
      </c>
      <c r="P43" s="21"/>
      <c r="Q43" s="51">
        <f>K43+M43+O43</f>
        <v>0</v>
      </c>
      <c r="R43" s="21"/>
      <c r="S43" s="21"/>
      <c r="T43" s="12"/>
    </row>
    <row r="44" spans="1:20" s="68" customFormat="1" ht="8.25" customHeight="1" thickBot="1">
      <c r="A44" s="12"/>
      <c r="B44" s="12"/>
      <c r="C44" s="12"/>
      <c r="D44" s="12"/>
      <c r="E44" s="12"/>
      <c r="F44" s="12"/>
      <c r="G44" s="12"/>
      <c r="H44" s="12"/>
      <c r="I44" s="12"/>
      <c r="J44" s="12"/>
      <c r="K44" s="12"/>
      <c r="L44" s="12"/>
      <c r="M44" s="12"/>
      <c r="N44" s="12"/>
      <c r="O44" s="12"/>
      <c r="P44" s="12"/>
      <c r="Q44" s="12"/>
      <c r="R44" s="12"/>
      <c r="S44" s="12"/>
      <c r="T44" s="12"/>
    </row>
    <row r="45" spans="1:20" s="68" customFormat="1" ht="12.6" thickBot="1">
      <c r="A45" s="12"/>
      <c r="B45" s="117" t="s">
        <v>118</v>
      </c>
      <c r="C45" s="118"/>
      <c r="D45" s="118"/>
      <c r="E45" s="118"/>
      <c r="F45" s="118"/>
      <c r="G45" s="118"/>
      <c r="H45" s="118"/>
      <c r="I45" s="118"/>
      <c r="J45" s="118"/>
      <c r="K45" s="118"/>
      <c r="L45" s="118"/>
      <c r="M45" s="118"/>
      <c r="N45" s="118"/>
      <c r="O45" s="118"/>
      <c r="P45" s="118"/>
      <c r="Q45" s="118"/>
      <c r="R45" s="118"/>
      <c r="S45" s="119"/>
      <c r="T45" s="12"/>
    </row>
    <row r="46" spans="1:20" s="68" customFormat="1" ht="12.4">
      <c r="A46" s="12"/>
      <c r="B46" s="120"/>
      <c r="C46" s="121"/>
      <c r="D46" s="121"/>
      <c r="E46" s="121"/>
      <c r="F46" s="121"/>
      <c r="G46" s="121"/>
      <c r="H46" s="121"/>
      <c r="I46" s="121"/>
      <c r="J46" s="121"/>
      <c r="K46" s="121"/>
      <c r="L46" s="121"/>
      <c r="M46" s="121"/>
      <c r="N46" s="121"/>
      <c r="O46" s="121"/>
      <c r="P46" s="121"/>
      <c r="Q46" s="121"/>
      <c r="R46" s="121"/>
      <c r="S46" s="122"/>
      <c r="T46" s="12"/>
    </row>
    <row r="47" spans="1:20" s="68" customFormat="1" ht="12.4">
      <c r="A47" s="12"/>
      <c r="B47" s="123"/>
      <c r="C47" s="124"/>
      <c r="D47" s="124"/>
      <c r="E47" s="124"/>
      <c r="F47" s="124"/>
      <c r="G47" s="124"/>
      <c r="H47" s="124"/>
      <c r="I47" s="124"/>
      <c r="J47" s="124"/>
      <c r="K47" s="124"/>
      <c r="L47" s="124"/>
      <c r="M47" s="124"/>
      <c r="N47" s="124"/>
      <c r="O47" s="124"/>
      <c r="P47" s="124"/>
      <c r="Q47" s="124"/>
      <c r="R47" s="124"/>
      <c r="S47" s="125"/>
      <c r="T47" s="12"/>
    </row>
    <row r="48" spans="1:20" s="68" customFormat="1" ht="12.4">
      <c r="A48" s="12"/>
      <c r="B48" s="123"/>
      <c r="C48" s="124"/>
      <c r="D48" s="124"/>
      <c r="E48" s="124"/>
      <c r="F48" s="124"/>
      <c r="G48" s="124"/>
      <c r="H48" s="124"/>
      <c r="I48" s="124"/>
      <c r="J48" s="124"/>
      <c r="K48" s="124"/>
      <c r="L48" s="124"/>
      <c r="M48" s="124"/>
      <c r="N48" s="124"/>
      <c r="O48" s="124"/>
      <c r="P48" s="124"/>
      <c r="Q48" s="124"/>
      <c r="R48" s="124"/>
      <c r="S48" s="125"/>
      <c r="T48" s="12"/>
    </row>
    <row r="49" spans="1:20" s="68" customFormat="1" ht="12.4">
      <c r="A49" s="12"/>
      <c r="B49" s="123"/>
      <c r="C49" s="124"/>
      <c r="D49" s="124"/>
      <c r="E49" s="124"/>
      <c r="F49" s="124"/>
      <c r="G49" s="124"/>
      <c r="H49" s="124"/>
      <c r="I49" s="124"/>
      <c r="J49" s="124"/>
      <c r="K49" s="124"/>
      <c r="L49" s="124"/>
      <c r="M49" s="124"/>
      <c r="N49" s="124"/>
      <c r="O49" s="124"/>
      <c r="P49" s="124"/>
      <c r="Q49" s="124"/>
      <c r="R49" s="124"/>
      <c r="S49" s="125"/>
      <c r="T49" s="12"/>
    </row>
    <row r="50" spans="1:20" s="68" customFormat="1" ht="12.6" thickBot="1">
      <c r="A50" s="12"/>
      <c r="B50" s="126"/>
      <c r="C50" s="127"/>
      <c r="D50" s="127"/>
      <c r="E50" s="127"/>
      <c r="F50" s="127"/>
      <c r="G50" s="127"/>
      <c r="H50" s="127"/>
      <c r="I50" s="127"/>
      <c r="J50" s="127"/>
      <c r="K50" s="127"/>
      <c r="L50" s="127"/>
      <c r="M50" s="127"/>
      <c r="N50" s="127"/>
      <c r="O50" s="127"/>
      <c r="P50" s="127"/>
      <c r="Q50" s="127"/>
      <c r="R50" s="127"/>
      <c r="S50" s="128"/>
      <c r="T50" s="12"/>
    </row>
    <row r="51" spans="1:20" ht="24" customHeight="1">
      <c r="A51" s="12"/>
      <c r="B51" s="12"/>
      <c r="C51" s="12"/>
      <c r="D51" s="12"/>
      <c r="E51" s="12"/>
      <c r="F51" s="12"/>
      <c r="G51" s="12"/>
      <c r="H51" s="12"/>
      <c r="I51" s="12"/>
      <c r="J51" s="12"/>
      <c r="K51" s="12"/>
      <c r="L51" s="12"/>
      <c r="M51" s="12"/>
      <c r="N51" s="12"/>
      <c r="O51" s="12"/>
      <c r="P51" s="12"/>
      <c r="Q51" s="12"/>
      <c r="R51" s="12"/>
      <c r="S51" s="12"/>
      <c r="T51" s="12"/>
    </row>
    <row r="52" spans="1:20" hidden="1">
      <c r="T52" s="12"/>
    </row>
  </sheetData>
  <sheetProtection algorithmName="SHA-512" hashValue="cltxJRvEwMgqu2zP6LpvKubYtjAvQtfKBYlss4ochOKMJRtqQvZS1slQ3peHzdAh9TnLwkNWdbLKq5EdYar3uw==" saltValue="hvmv9ZwLRkPN7XWC7OpMBw==" spinCount="100000" sheet="1" objects="1" scenarios="1" selectLockedCells="1" selectUnlockedCells="1"/>
  <sortState xmlns:xlrd2="http://schemas.microsoft.com/office/spreadsheetml/2017/richdata2" ref="F15:F39">
    <sortCondition ref="F15:F39"/>
  </sortState>
  <mergeCells count="13">
    <mergeCell ref="D2:S5"/>
    <mergeCell ref="K12:S12"/>
    <mergeCell ref="B45:S45"/>
    <mergeCell ref="B46:S50"/>
    <mergeCell ref="B12:D12"/>
    <mergeCell ref="K7:Q7"/>
    <mergeCell ref="D10:H10"/>
    <mergeCell ref="G15:H15"/>
    <mergeCell ref="E7:H7"/>
    <mergeCell ref="D9:H9"/>
    <mergeCell ref="G14:H14"/>
    <mergeCell ref="K9:Q10"/>
    <mergeCell ref="K8:Q8"/>
  </mergeCells>
  <phoneticPr fontId="1" type="noConversion"/>
  <conditionalFormatting sqref="K18">
    <cfRule type="expression" dxfId="71" priority="31">
      <formula>$K$18=0</formula>
    </cfRule>
    <cfRule type="expression" dxfId="70" priority="32">
      <formula>$K$18&lt;3</formula>
    </cfRule>
  </conditionalFormatting>
  <conditionalFormatting sqref="K24">
    <cfRule type="expression" dxfId="69" priority="27">
      <formula>$K$24=0</formula>
    </cfRule>
    <cfRule type="expression" dxfId="68" priority="28">
      <formula>$K$24&lt;10</formula>
    </cfRule>
  </conditionalFormatting>
  <conditionalFormatting sqref="K27">
    <cfRule type="expression" dxfId="67" priority="23">
      <formula>$K$27=0</formula>
    </cfRule>
    <cfRule type="expression" dxfId="66" priority="24">
      <formula>$K$27&lt;10</formula>
    </cfRule>
  </conditionalFormatting>
  <conditionalFormatting sqref="K30">
    <cfRule type="expression" dxfId="65" priority="19">
      <formula>$K$30=0</formula>
    </cfRule>
    <cfRule type="expression" dxfId="64" priority="20">
      <formula>$K$30&lt;12</formula>
    </cfRule>
  </conditionalFormatting>
  <conditionalFormatting sqref="K37">
    <cfRule type="expression" dxfId="63" priority="15">
      <formula>$K$37=0</formula>
    </cfRule>
    <cfRule type="expression" dxfId="62" priority="16">
      <formula>$K$37&lt;2</formula>
    </cfRule>
  </conditionalFormatting>
  <conditionalFormatting sqref="M18">
    <cfRule type="expression" dxfId="61" priority="29">
      <formula>$M$18=0</formula>
    </cfRule>
    <cfRule type="expression" dxfId="60" priority="30">
      <formula>$M$18&lt;3</formula>
    </cfRule>
  </conditionalFormatting>
  <conditionalFormatting sqref="M24">
    <cfRule type="expression" dxfId="59" priority="25">
      <formula>$M$24=0</formula>
    </cfRule>
    <cfRule type="expression" dxfId="58" priority="26">
      <formula>$M$24&lt;10</formula>
    </cfRule>
  </conditionalFormatting>
  <conditionalFormatting sqref="M27">
    <cfRule type="expression" dxfId="57" priority="21">
      <formula>$M$27=0</formula>
    </cfRule>
    <cfRule type="expression" dxfId="56" priority="22">
      <formula>$M$27&lt;10</formula>
    </cfRule>
  </conditionalFormatting>
  <conditionalFormatting sqref="M30">
    <cfRule type="expression" dxfId="55" priority="17">
      <formula>$M$30=0</formula>
    </cfRule>
    <cfRule type="expression" dxfId="54" priority="18">
      <formula>$M$30&lt;12</formula>
    </cfRule>
  </conditionalFormatting>
  <conditionalFormatting sqref="M37">
    <cfRule type="expression" dxfId="53" priority="13">
      <formula>$M$37=0</formula>
    </cfRule>
    <cfRule type="expression" dxfId="52" priority="14">
      <formula>$M$37&lt;2</formula>
    </cfRule>
  </conditionalFormatting>
  <conditionalFormatting sqref="Q21">
    <cfRule type="expression" dxfId="51" priority="11">
      <formula>$Q$21=0</formula>
    </cfRule>
    <cfRule type="expression" dxfId="50" priority="12">
      <formula>$Q$21&lt;8</formula>
    </cfRule>
    <cfRule type="expression" dxfId="49" priority="35">
      <formula>$Q$21&gt;8</formula>
    </cfRule>
  </conditionalFormatting>
  <conditionalFormatting sqref="Q23">
    <cfRule type="expression" dxfId="48" priority="34">
      <formula>$Q$23&gt;1</formula>
    </cfRule>
  </conditionalFormatting>
  <conditionalFormatting sqref="S15:S39">
    <cfRule type="duplicateValues" dxfId="47" priority="33"/>
  </conditionalFormatting>
  <dataValidations count="14">
    <dataValidation type="whole" operator="lessThanOrEqual" allowBlank="1" showInputMessage="1" showErrorMessage="1" error="The maximum number of athletes that can be selected for this discipline is three (3)." sqref="K25:K26 M25:M26" xr:uid="{E60B35C8-9773-45A3-9D71-D12650AB23CA}">
      <formula1>3</formula1>
    </dataValidation>
    <dataValidation type="whole" operator="lessThanOrEqual" allowBlank="1" showInputMessage="1" showErrorMessage="1" sqref="Q21" xr:uid="{B5A73B89-045C-48A1-9D33-894D22C2D4C4}">
      <formula1>8</formula1>
    </dataValidation>
    <dataValidation type="whole" operator="lessThanOrEqual" allowBlank="1" showInputMessage="1" showErrorMessage="1" error="The maximum number of athletes that can be selected for this discipline is twelve (12)." sqref="K30 M30" xr:uid="{E9F35935-322D-400B-923E-DCD4BA9481D1}">
      <formula1>12</formula1>
    </dataValidation>
    <dataValidation type="whole" operator="lessThanOrEqual" allowBlank="1" showInputMessage="1" showErrorMessage="1" error="The maximum number of athletes that can be selected for this discipline is fourteen (14)." sqref="K33 M33" xr:uid="{33381D47-CBC2-4294-8967-6D9225AB29B2}">
      <formula1>14</formula1>
    </dataValidation>
    <dataValidation type="whole" operator="lessThanOrEqual" allowBlank="1" showInputMessage="1" showErrorMessage="1" errorTitle="Quota Error" error="The maximum number of athletes that can be selected for this discipline is one (1)." sqref="K15" xr:uid="{8A76167E-B1FB-4404-987E-9B68BA10343D}">
      <formula1>1</formula1>
    </dataValidation>
    <dataValidation type="whole" operator="lessThanOrEqual" allowBlank="1" showInputMessage="1" showErrorMessage="1" error="This discipline includes an open event, where only 1 (one) athlete may participate, regardless of gender." sqref="O23" xr:uid="{46E2FAAF-0504-4739-AFE3-019CBDC7071D}">
      <formula1>1</formula1>
    </dataValidation>
    <dataValidation type="whole" operator="lessThanOrEqual" allowBlank="1" showInputMessage="1" showErrorMessage="1" error="The maximum number of athletes that can be selected for this discipline is ten (10)." sqref="K24 M24 K27 M27" xr:uid="{FE58C6BC-5AD4-45C2-8644-0C2DFBD9BF27}">
      <formula1>10</formula1>
    </dataValidation>
    <dataValidation type="whole" operator="lessThanOrEqual" allowBlank="1" showInputMessage="1" showErrorMessage="1" error="The maximum quota for this discipline is two (2)." sqref="M37 K37" xr:uid="{7FBEA8E3-40AA-47A1-B644-F2F7BA462AB9}">
      <formula1>2</formula1>
    </dataValidation>
    <dataValidation type="whole" operator="lessThanOrEqual" allowBlank="1" showInputMessage="1" showErrorMessage="1" error="The maximum quota for this discipline is one (1)." sqref="K39 M39" xr:uid="{AAF804A2-AD8C-4217-913F-017A92C098A2}">
      <formula1>2</formula1>
    </dataValidation>
    <dataValidation type="whole" operator="lessThanOrEqual" allowBlank="1" showInputMessage="1" showErrorMessage="1" error="The maximum number of athletes that can be selected for this discipline is one (1)." sqref="M15 K17 M17 K19 M19 K22 M22 K29 M29 K31:K32 M31:M32 K35:K36 M35:M36" xr:uid="{58FF0309-3B70-46EC-BD17-E6DB42EC6EF1}">
      <formula1>1</formula1>
    </dataValidation>
    <dataValidation type="whole" operator="lessThanOrEqual" allowBlank="1" showInputMessage="1" showErrorMessage="1" error="The maximum number of athletes that can be selected for this discipline is eighteen (18)." sqref="K16 M16" xr:uid="{A2DEF135-C1AC-4DC2-BD8F-D99145885630}">
      <formula1>18</formula1>
    </dataValidation>
    <dataValidation type="whole" operator="lessThanOrEqual" allowBlank="1" showInputMessage="1" showErrorMessage="1" error="The maximum number of athletes that can be selected for this discipline is four (4)." sqref="K18 M18 K28 M28 K38 M38" xr:uid="{1BFC3E57-4CAB-4ECF-AEBD-CBB78D007DCB}">
      <formula1>4</formula1>
    </dataValidation>
    <dataValidation type="whole" operator="lessThanOrEqual" allowBlank="1" showInputMessage="1" showErrorMessage="1" error="The maximum number of athletes that can be selected for this discipline is five (5)." sqref="K20 M20 K34 M34" xr:uid="{1621B7BC-15D9-4A2A-8776-2594F89C6A70}">
      <formula1>5</formula1>
    </dataValidation>
    <dataValidation type="decimal" allowBlank="1" showInputMessage="1" showErrorMessage="1" error="A minimum of 2 (two) and a maximum of 6 (six) athletes must be selected per gender. The combined total for both genders must not exceed 8 (eight) athletes for this discipline." sqref="K21 M21" xr:uid="{E167141A-22AF-4D93-AB76-442792D9615F}">
      <formula1>2</formula1>
      <formula2>6</formula2>
    </dataValidation>
  </dataValidations>
  <pageMargins left="0.7" right="0.7" top="0.75" bottom="0.75" header="0.3" footer="0.3"/>
  <pageSetup paperSize="9" scale="74" fitToHeight="0" orientation="portrait" r:id="rId1"/>
  <ignoredErrors>
    <ignoredError sqref="Q41 K7" unlockedFormula="1"/>
    <ignoredError sqref="Q23" 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Please select the priority from number one (1) to number (25)." xr:uid="{67E27416-9DA7-4410-9409-7F4B7C71FADD}">
          <x14:formula1>
            <xm:f>'8. Admin'!$K$3:$K$27</xm:f>
          </x14:formula1>
          <xm:sqref>S15:S39</xm:sqref>
        </x14:dataValidation>
        <x14:dataValidation type="list" allowBlank="1" showDropDown="1" showInputMessage="1" showErrorMessage="1" xr:uid="{336B8013-E882-4C0B-90B7-887C293C9F45}">
          <x14:formula1>
            <xm:f>'8. Admin'!$B$3:$B$209</xm:f>
          </x14:formula1>
          <xm:sqref>D7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36AC4-1E42-4132-A6DA-F04FD2A1CBD4}">
  <sheetPr>
    <tabColor rgb="FFFD8D11"/>
    <pageSetUpPr fitToPage="1"/>
  </sheetPr>
  <dimension ref="A1:T162"/>
  <sheetViews>
    <sheetView showGridLines="0" showZeros="0" zoomScaleNormal="100" zoomScaleSheetLayoutView="130" workbookViewId="0">
      <selection activeCell="O24" sqref="O24"/>
    </sheetView>
  </sheetViews>
  <sheetFormatPr defaultColWidth="0" defaultRowHeight="0" customHeight="1" zeroHeight="1"/>
  <cols>
    <col min="1" max="1" width="3.140625" style="47" customWidth="1"/>
    <col min="2" max="4" width="5.85546875" style="47" customWidth="1"/>
    <col min="5" max="5" width="4.28515625" style="47" customWidth="1"/>
    <col min="6" max="6" width="8.7109375" style="47" customWidth="1"/>
    <col min="7" max="8" width="12.5703125" style="47" customWidth="1"/>
    <col min="9" max="9" width="1.140625" style="47" customWidth="1"/>
    <col min="10" max="10" width="4.85546875" style="47" customWidth="1"/>
    <col min="11" max="11" width="8.42578125" style="47" customWidth="1"/>
    <col min="12" max="12" width="2.140625" style="47" customWidth="1"/>
    <col min="13" max="13" width="8.42578125" style="47" customWidth="1"/>
    <col min="14" max="14" width="2.140625" style="47" customWidth="1"/>
    <col min="15" max="15" width="8.42578125" style="47" customWidth="1"/>
    <col min="16" max="16" width="2.140625" style="47" customWidth="1"/>
    <col min="17" max="17" width="8.42578125" style="47" customWidth="1"/>
    <col min="18" max="18" width="2.140625" style="47" customWidth="1"/>
    <col min="19" max="19" width="8.42578125" style="47" customWidth="1"/>
    <col min="20" max="20" width="3.140625" style="47" customWidth="1"/>
    <col min="21" max="16384" width="8.85546875" style="47" hidden="1"/>
  </cols>
  <sheetData>
    <row r="1" spans="1:20" ht="17.100000000000001" customHeight="1">
      <c r="A1" s="12"/>
      <c r="B1" s="12"/>
      <c r="C1" s="12"/>
      <c r="D1" s="12"/>
      <c r="E1" s="12"/>
      <c r="F1" s="12"/>
      <c r="G1" s="12"/>
      <c r="H1" s="12"/>
      <c r="I1" s="12"/>
      <c r="J1" s="12"/>
      <c r="K1" s="12"/>
      <c r="L1" s="12"/>
      <c r="M1" s="12"/>
      <c r="N1" s="12"/>
      <c r="O1" s="12"/>
      <c r="P1" s="12"/>
      <c r="Q1" s="12"/>
      <c r="R1" s="12"/>
      <c r="S1" s="12"/>
      <c r="T1" s="12"/>
    </row>
    <row r="2" spans="1:20" ht="15" customHeight="1">
      <c r="A2" s="12"/>
      <c r="B2" s="12"/>
      <c r="C2" s="12"/>
      <c r="D2" s="115" t="s">
        <v>100</v>
      </c>
      <c r="E2" s="115"/>
      <c r="F2" s="115"/>
      <c r="G2" s="115"/>
      <c r="H2" s="115"/>
      <c r="I2" s="115"/>
      <c r="J2" s="115"/>
      <c r="K2" s="115"/>
      <c r="L2" s="115"/>
      <c r="M2" s="115"/>
      <c r="N2" s="115"/>
      <c r="O2" s="115"/>
      <c r="P2" s="115"/>
      <c r="Q2" s="115"/>
      <c r="R2" s="115"/>
      <c r="S2" s="115"/>
      <c r="T2" s="12"/>
    </row>
    <row r="3" spans="1:20" ht="15" customHeight="1">
      <c r="A3" s="12"/>
      <c r="B3" s="12"/>
      <c r="C3" s="12"/>
      <c r="D3" s="115"/>
      <c r="E3" s="115"/>
      <c r="F3" s="115"/>
      <c r="G3" s="115"/>
      <c r="H3" s="115"/>
      <c r="I3" s="115"/>
      <c r="J3" s="115"/>
      <c r="K3" s="115"/>
      <c r="L3" s="115"/>
      <c r="M3" s="115"/>
      <c r="N3" s="115"/>
      <c r="O3" s="115"/>
      <c r="P3" s="115"/>
      <c r="Q3" s="115"/>
      <c r="R3" s="115"/>
      <c r="S3" s="115"/>
      <c r="T3" s="12"/>
    </row>
    <row r="4" spans="1:20" ht="15" customHeight="1">
      <c r="A4" s="12"/>
      <c r="B4" s="12"/>
      <c r="C4" s="12"/>
      <c r="D4" s="115"/>
      <c r="E4" s="115"/>
      <c r="F4" s="115"/>
      <c r="G4" s="115"/>
      <c r="H4" s="115"/>
      <c r="I4" s="115"/>
      <c r="J4" s="115"/>
      <c r="K4" s="115"/>
      <c r="L4" s="115"/>
      <c r="M4" s="115"/>
      <c r="N4" s="115"/>
      <c r="O4" s="115"/>
      <c r="P4" s="115"/>
      <c r="Q4" s="115"/>
      <c r="R4" s="115"/>
      <c r="S4" s="115"/>
      <c r="T4" s="12"/>
    </row>
    <row r="5" spans="1:20" ht="15" customHeight="1">
      <c r="A5" s="12"/>
      <c r="B5" s="12"/>
      <c r="C5" s="12"/>
      <c r="D5" s="115"/>
      <c r="E5" s="115"/>
      <c r="F5" s="115"/>
      <c r="G5" s="115"/>
      <c r="H5" s="115"/>
      <c r="I5" s="115"/>
      <c r="J5" s="115"/>
      <c r="K5" s="115"/>
      <c r="L5" s="115"/>
      <c r="M5" s="115"/>
      <c r="N5" s="115"/>
      <c r="O5" s="115"/>
      <c r="P5" s="115"/>
      <c r="Q5" s="115"/>
      <c r="R5" s="115"/>
      <c r="S5" s="115"/>
      <c r="T5" s="12"/>
    </row>
    <row r="6" spans="1:20" ht="8.4499999999999993" customHeight="1" thickBot="1">
      <c r="A6" s="12"/>
      <c r="B6" s="12"/>
      <c r="C6" s="12"/>
      <c r="D6" s="12"/>
      <c r="E6" s="12"/>
      <c r="F6" s="12"/>
      <c r="G6" s="12"/>
      <c r="H6" s="12"/>
      <c r="I6" s="12"/>
      <c r="J6" s="12"/>
      <c r="K6" s="12"/>
      <c r="L6" s="12"/>
      <c r="M6" s="12"/>
      <c r="N6" s="12"/>
      <c r="O6" s="12"/>
      <c r="P6" s="12"/>
      <c r="Q6" s="12"/>
      <c r="R6" s="12"/>
      <c r="S6" s="12"/>
      <c r="T6" s="12"/>
    </row>
    <row r="7" spans="1:20" s="68" customFormat="1" ht="15" customHeight="1" thickBot="1">
      <c r="A7" s="12"/>
      <c r="C7" s="13" t="s">
        <v>101</v>
      </c>
      <c r="D7" s="37">
        <f>'5. Intention per Discipline '!D7</f>
        <v>0</v>
      </c>
      <c r="E7" s="138">
        <f>IFERROR(VLOOKUP($D$7,'8. Admin'!$B$2:$E$209,2,FALSE),0)</f>
        <v>0</v>
      </c>
      <c r="F7" s="139"/>
      <c r="G7" s="139"/>
      <c r="H7" s="140"/>
      <c r="I7" s="12"/>
      <c r="J7" s="13" t="s">
        <v>102</v>
      </c>
      <c r="K7" s="155">
        <f ca="1">'5. Intention per Discipline '!K7</f>
        <v>45793</v>
      </c>
      <c r="L7" s="156"/>
      <c r="M7" s="156"/>
      <c r="N7" s="156"/>
      <c r="O7" s="156"/>
      <c r="P7" s="156"/>
      <c r="Q7" s="157"/>
      <c r="R7" s="20"/>
      <c r="S7" s="20"/>
      <c r="T7" s="12"/>
    </row>
    <row r="8" spans="1:20" s="68" customFormat="1" ht="21" customHeight="1" thickBot="1">
      <c r="A8" s="12"/>
      <c r="B8" s="12"/>
      <c r="C8" s="12"/>
      <c r="D8" s="12"/>
      <c r="E8" s="12"/>
      <c r="F8" s="12"/>
      <c r="G8" s="12"/>
      <c r="H8" s="12"/>
      <c r="I8" s="12"/>
      <c r="J8" s="14"/>
      <c r="K8" s="151" t="s">
        <v>103</v>
      </c>
      <c r="L8" s="151"/>
      <c r="M8" s="151"/>
      <c r="N8" s="151"/>
      <c r="O8" s="151"/>
      <c r="P8" s="151"/>
      <c r="Q8" s="151"/>
      <c r="R8" s="20"/>
      <c r="S8" s="20"/>
      <c r="T8" s="12"/>
    </row>
    <row r="9" spans="1:20" s="68" customFormat="1" ht="15" customHeight="1" thickBot="1">
      <c r="A9" s="12"/>
      <c r="C9" s="13" t="s">
        <v>104</v>
      </c>
      <c r="D9" s="158">
        <f>'5. Intention per Discipline '!D9</f>
        <v>0</v>
      </c>
      <c r="E9" s="135"/>
      <c r="F9" s="135"/>
      <c r="G9" s="135"/>
      <c r="H9" s="136"/>
      <c r="I9" s="12"/>
      <c r="J9" s="42"/>
      <c r="K9" s="159">
        <f>'5. Intention per Discipline '!K9</f>
        <v>0</v>
      </c>
      <c r="L9" s="160"/>
      <c r="M9" s="160"/>
      <c r="N9" s="160"/>
      <c r="O9" s="160"/>
      <c r="P9" s="160"/>
      <c r="Q9" s="161"/>
      <c r="R9" s="20"/>
      <c r="S9" s="20"/>
      <c r="T9" s="12"/>
    </row>
    <row r="10" spans="1:20" s="68" customFormat="1" ht="15" customHeight="1" thickBot="1">
      <c r="A10" s="12"/>
      <c r="C10" s="42" t="s">
        <v>105</v>
      </c>
      <c r="D10" s="134">
        <f>IFERROR(VLOOKUP(D7,'8. Admin'!$B$2:$E$209,4,FALSE),0)</f>
        <v>0</v>
      </c>
      <c r="E10" s="135"/>
      <c r="F10" s="135"/>
      <c r="G10" s="135"/>
      <c r="H10" s="136"/>
      <c r="I10" s="12"/>
      <c r="J10" s="14"/>
      <c r="K10" s="162"/>
      <c r="L10" s="163"/>
      <c r="M10" s="163"/>
      <c r="N10" s="163"/>
      <c r="O10" s="163"/>
      <c r="P10" s="163"/>
      <c r="Q10" s="164"/>
      <c r="R10" s="20"/>
      <c r="S10" s="20"/>
      <c r="T10" s="12"/>
    </row>
    <row r="11" spans="1:20" s="68" customFormat="1" ht="8.4499999999999993" customHeight="1">
      <c r="A11" s="12"/>
      <c r="B11" s="14"/>
      <c r="C11" s="14"/>
      <c r="D11" s="12"/>
      <c r="E11" s="12"/>
      <c r="F11" s="12"/>
      <c r="G11" s="15"/>
      <c r="H11" s="12"/>
      <c r="I11" s="12"/>
      <c r="J11" s="15"/>
      <c r="K11" s="12"/>
      <c r="L11" s="12"/>
      <c r="M11" s="12"/>
      <c r="N11" s="12"/>
      <c r="O11" s="12"/>
      <c r="P11" s="12"/>
      <c r="R11" s="12"/>
      <c r="T11" s="12"/>
    </row>
    <row r="12" spans="1:20" s="68" customFormat="1" ht="28.5" customHeight="1">
      <c r="A12" s="12"/>
      <c r="B12" s="12"/>
      <c r="I12" s="16"/>
      <c r="K12" s="116" t="s">
        <v>107</v>
      </c>
      <c r="L12" s="116"/>
      <c r="M12" s="116"/>
      <c r="N12" s="116"/>
      <c r="O12" s="116"/>
      <c r="P12" s="116"/>
      <c r="Q12" s="116"/>
      <c r="R12" s="116"/>
      <c r="S12" s="116"/>
      <c r="T12" s="12"/>
    </row>
    <row r="13" spans="1:20" s="68" customFormat="1" ht="8.4499999999999993" customHeight="1">
      <c r="A13" s="12"/>
      <c r="B13" s="12"/>
      <c r="C13" s="12"/>
      <c r="D13" s="12"/>
      <c r="E13" s="12"/>
      <c r="F13" s="12"/>
      <c r="G13" s="12"/>
      <c r="H13" s="12"/>
      <c r="I13" s="12"/>
      <c r="J13" s="12"/>
      <c r="K13" s="12"/>
      <c r="L13" s="12"/>
      <c r="M13" s="12"/>
      <c r="N13" s="12"/>
      <c r="O13" s="12"/>
      <c r="P13" s="12"/>
      <c r="Q13" s="12"/>
      <c r="R13" s="12"/>
      <c r="S13" s="12"/>
      <c r="T13" s="12"/>
    </row>
    <row r="14" spans="1:20" s="68" customFormat="1" ht="12.4">
      <c r="A14" s="12"/>
      <c r="B14" s="12"/>
      <c r="C14" s="12"/>
      <c r="D14" s="12"/>
      <c r="E14" s="12"/>
      <c r="F14" s="17"/>
      <c r="G14" s="144"/>
      <c r="H14" s="144"/>
      <c r="I14" s="16"/>
      <c r="K14" s="80" t="s">
        <v>108</v>
      </c>
      <c r="L14" s="82"/>
      <c r="M14" s="80" t="s">
        <v>109</v>
      </c>
      <c r="N14" s="82"/>
      <c r="O14" s="80" t="s">
        <v>110</v>
      </c>
      <c r="P14" s="82"/>
      <c r="Q14" s="80" t="s">
        <v>111</v>
      </c>
      <c r="R14" s="82"/>
      <c r="S14" s="80" t="s">
        <v>112</v>
      </c>
      <c r="T14" s="12"/>
    </row>
    <row r="15" spans="1:20" s="68" customFormat="1" ht="8.25" customHeight="1" thickBot="1">
      <c r="A15" s="12"/>
      <c r="B15" s="12"/>
      <c r="C15" s="12"/>
      <c r="D15" s="12"/>
      <c r="E15" s="12"/>
      <c r="F15" s="12"/>
      <c r="G15" s="12"/>
      <c r="H15" s="12"/>
      <c r="I15" s="12"/>
      <c r="J15" s="12"/>
      <c r="K15" s="12"/>
      <c r="L15" s="12"/>
      <c r="M15" s="12"/>
      <c r="N15" s="12"/>
      <c r="O15" s="12"/>
      <c r="P15" s="12"/>
      <c r="Q15" s="12"/>
      <c r="R15" s="12"/>
      <c r="S15" s="12"/>
      <c r="T15" s="12"/>
    </row>
    <row r="16" spans="1:20" s="68" customFormat="1" ht="12.6" thickBot="1">
      <c r="A16" s="12"/>
      <c r="B16" s="12"/>
      <c r="C16" s="12"/>
      <c r="D16" s="12"/>
      <c r="E16" s="12"/>
      <c r="F16" s="28" t="s">
        <v>6</v>
      </c>
      <c r="G16" s="29" t="s">
        <v>7</v>
      </c>
      <c r="H16" s="30"/>
      <c r="I16" s="20"/>
      <c r="K16" s="60">
        <f>'5. Intention per Discipline '!K15</f>
        <v>0</v>
      </c>
      <c r="L16" s="21"/>
      <c r="M16" s="60">
        <f>'5. Intention per Discipline '!M15</f>
        <v>0</v>
      </c>
      <c r="N16" s="21"/>
      <c r="O16" s="20"/>
      <c r="P16" s="21"/>
      <c r="Q16" s="38">
        <f>K16+M16</f>
        <v>0</v>
      </c>
      <c r="R16" s="21"/>
      <c r="S16" s="38">
        <f>'5. Intention per Discipline '!S15</f>
        <v>0</v>
      </c>
      <c r="T16" s="12"/>
    </row>
    <row r="17" spans="1:20" s="68" customFormat="1" ht="12.4">
      <c r="A17" s="12"/>
      <c r="B17" s="12"/>
      <c r="C17" s="12"/>
      <c r="D17" s="12"/>
      <c r="E17" s="12"/>
      <c r="F17" s="19"/>
      <c r="G17" s="26"/>
      <c r="H17" s="22" t="s">
        <v>119</v>
      </c>
      <c r="I17" s="20"/>
      <c r="L17" s="21"/>
      <c r="N17" s="21"/>
      <c r="O17" s="20"/>
      <c r="P17" s="21"/>
      <c r="Q17" s="79"/>
      <c r="R17" s="21"/>
      <c r="S17" s="18"/>
      <c r="T17" s="12"/>
    </row>
    <row r="18" spans="1:20" s="68" customFormat="1" ht="8.25" customHeight="1" thickBot="1">
      <c r="A18" s="12"/>
      <c r="B18" s="12"/>
      <c r="C18" s="12"/>
      <c r="D18" s="12"/>
      <c r="E18" s="12"/>
      <c r="F18" s="12"/>
      <c r="G18" s="15"/>
      <c r="H18" s="23"/>
      <c r="I18" s="12"/>
      <c r="J18" s="12"/>
      <c r="K18" s="12"/>
      <c r="L18" s="12"/>
      <c r="M18" s="12"/>
      <c r="N18" s="12"/>
      <c r="O18" s="20"/>
      <c r="P18" s="12"/>
      <c r="Q18" s="12"/>
      <c r="R18" s="12"/>
      <c r="S18" s="12"/>
      <c r="T18" s="12"/>
    </row>
    <row r="19" spans="1:20" s="68" customFormat="1" ht="12.6" thickBot="1">
      <c r="A19" s="12"/>
      <c r="B19" s="12"/>
      <c r="C19" s="12"/>
      <c r="D19" s="12"/>
      <c r="E19" s="12"/>
      <c r="F19" s="28" t="s">
        <v>10</v>
      </c>
      <c r="G19" s="31" t="s">
        <v>11</v>
      </c>
      <c r="H19" s="69"/>
      <c r="I19" s="20"/>
      <c r="K19" s="60">
        <f>'5. Intention per Discipline '!K16</f>
        <v>0</v>
      </c>
      <c r="L19" s="21"/>
      <c r="M19" s="60">
        <f>'5. Intention per Discipline '!M16</f>
        <v>0</v>
      </c>
      <c r="N19" s="21"/>
      <c r="O19" s="20"/>
      <c r="P19" s="21"/>
      <c r="Q19" s="38">
        <f t="shared" ref="Q19:Q147" si="0">K19+M19</f>
        <v>0</v>
      </c>
      <c r="R19" s="21"/>
      <c r="S19" s="38">
        <f>'5. Intention per Discipline '!S16</f>
        <v>0</v>
      </c>
      <c r="T19" s="12"/>
    </row>
    <row r="20" spans="1:20" s="68" customFormat="1" ht="12.4">
      <c r="A20" s="12"/>
      <c r="B20" s="12"/>
      <c r="C20" s="12"/>
      <c r="D20" s="12"/>
      <c r="E20" s="12"/>
      <c r="F20" s="43"/>
      <c r="G20" s="44"/>
      <c r="H20" s="70" t="s">
        <v>120</v>
      </c>
      <c r="I20" s="20"/>
      <c r="K20" s="78"/>
      <c r="L20" s="21"/>
      <c r="M20" s="78"/>
      <c r="N20" s="21"/>
      <c r="O20" s="20"/>
      <c r="P20" s="21"/>
      <c r="Q20" s="18"/>
      <c r="R20" s="21"/>
      <c r="S20" s="18"/>
      <c r="T20" s="12"/>
    </row>
    <row r="21" spans="1:20" s="68" customFormat="1" ht="12.4">
      <c r="A21" s="12"/>
      <c r="B21" s="12"/>
      <c r="C21" s="12"/>
      <c r="D21" s="12"/>
      <c r="E21" s="12"/>
      <c r="F21" s="45"/>
      <c r="G21" s="46"/>
      <c r="H21" s="71" t="s">
        <v>121</v>
      </c>
      <c r="I21" s="20"/>
      <c r="K21" s="77"/>
      <c r="L21" s="21"/>
      <c r="M21" s="77"/>
      <c r="N21" s="21"/>
      <c r="O21" s="20"/>
      <c r="P21" s="21"/>
      <c r="Q21" s="18"/>
      <c r="R21" s="21"/>
      <c r="S21" s="18"/>
      <c r="T21" s="12"/>
    </row>
    <row r="22" spans="1:20" s="68" customFormat="1" ht="12.4">
      <c r="A22" s="12"/>
      <c r="B22" s="12"/>
      <c r="C22" s="12"/>
      <c r="D22" s="12"/>
      <c r="E22" s="12"/>
      <c r="F22" s="45"/>
      <c r="G22" s="46"/>
      <c r="H22" s="71" t="s">
        <v>122</v>
      </c>
      <c r="I22" s="20"/>
      <c r="K22" s="77"/>
      <c r="L22" s="21"/>
      <c r="M22" s="77"/>
      <c r="N22" s="21"/>
      <c r="O22" s="20"/>
      <c r="P22" s="21"/>
      <c r="Q22" s="18"/>
      <c r="R22" s="21"/>
      <c r="S22" s="18"/>
      <c r="T22" s="12"/>
    </row>
    <row r="23" spans="1:20" s="68" customFormat="1" ht="12.4">
      <c r="A23" s="12"/>
      <c r="B23" s="12"/>
      <c r="C23" s="12"/>
      <c r="D23" s="12"/>
      <c r="E23" s="12"/>
      <c r="F23" s="45"/>
      <c r="G23" s="46"/>
      <c r="H23" s="71" t="s">
        <v>123</v>
      </c>
      <c r="I23" s="20"/>
      <c r="K23" s="77"/>
      <c r="L23" s="21"/>
      <c r="M23" s="77"/>
      <c r="N23" s="21"/>
      <c r="O23" s="20"/>
      <c r="P23" s="21"/>
      <c r="Q23" s="18"/>
      <c r="R23" s="21"/>
      <c r="S23" s="18"/>
      <c r="T23" s="12"/>
    </row>
    <row r="24" spans="1:20" s="68" customFormat="1" ht="12.4">
      <c r="A24" s="12"/>
      <c r="B24" s="12"/>
      <c r="C24" s="12"/>
      <c r="D24" s="12"/>
      <c r="E24" s="12"/>
      <c r="F24" s="45"/>
      <c r="G24" s="46"/>
      <c r="H24" s="71" t="s">
        <v>124</v>
      </c>
      <c r="I24" s="20"/>
      <c r="K24" s="77"/>
      <c r="L24" s="21"/>
      <c r="M24" s="77"/>
      <c r="N24" s="21"/>
      <c r="O24" s="20"/>
      <c r="P24" s="21"/>
      <c r="Q24" s="18"/>
      <c r="R24" s="21"/>
      <c r="S24" s="18"/>
      <c r="T24" s="12"/>
    </row>
    <row r="25" spans="1:20" s="68" customFormat="1" ht="12.4">
      <c r="A25" s="12"/>
      <c r="B25" s="12"/>
      <c r="C25" s="12"/>
      <c r="D25" s="12"/>
      <c r="E25" s="12"/>
      <c r="F25" s="45"/>
      <c r="G25" s="46"/>
      <c r="H25" s="71" t="s">
        <v>125</v>
      </c>
      <c r="I25" s="20"/>
      <c r="K25" s="77"/>
      <c r="L25" s="21"/>
      <c r="M25" s="77"/>
      <c r="N25" s="21"/>
      <c r="O25" s="20"/>
      <c r="P25" s="21"/>
      <c r="Q25" s="18"/>
      <c r="R25" s="21"/>
      <c r="S25" s="18"/>
      <c r="T25" s="12"/>
    </row>
    <row r="26" spans="1:20" s="68" customFormat="1" ht="12.4">
      <c r="A26" s="12"/>
      <c r="B26" s="12"/>
      <c r="C26" s="12"/>
      <c r="D26" s="12"/>
      <c r="E26" s="12"/>
      <c r="F26" s="45"/>
      <c r="G26" s="46"/>
      <c r="H26" s="71" t="s">
        <v>126</v>
      </c>
      <c r="I26" s="20"/>
      <c r="K26" s="77"/>
      <c r="L26" s="21"/>
      <c r="M26" s="62"/>
      <c r="N26" s="21"/>
      <c r="O26" s="20"/>
      <c r="P26" s="21"/>
      <c r="Q26" s="18"/>
      <c r="R26" s="21"/>
      <c r="S26" s="18"/>
      <c r="T26" s="12"/>
    </row>
    <row r="27" spans="1:20" s="68" customFormat="1" ht="12.4">
      <c r="A27" s="12"/>
      <c r="B27" s="12"/>
      <c r="C27" s="12"/>
      <c r="D27" s="12"/>
      <c r="E27" s="12"/>
      <c r="F27" s="45"/>
      <c r="G27" s="46"/>
      <c r="H27" s="71" t="s">
        <v>127</v>
      </c>
      <c r="I27" s="20"/>
      <c r="K27" s="62"/>
      <c r="L27" s="21"/>
      <c r="M27" s="77"/>
      <c r="N27" s="21"/>
      <c r="O27" s="20"/>
      <c r="P27" s="21"/>
      <c r="Q27" s="18"/>
      <c r="R27" s="21"/>
      <c r="S27" s="18"/>
      <c r="T27" s="12"/>
    </row>
    <row r="28" spans="1:20" s="68" customFormat="1" ht="12.4">
      <c r="A28" s="12"/>
      <c r="B28" s="12"/>
      <c r="C28" s="12"/>
      <c r="D28" s="12"/>
      <c r="E28" s="12"/>
      <c r="F28" s="45"/>
      <c r="G28" s="46"/>
      <c r="H28" s="71" t="s">
        <v>128</v>
      </c>
      <c r="I28" s="20"/>
      <c r="K28" s="77"/>
      <c r="L28" s="21"/>
      <c r="M28" s="77"/>
      <c r="N28" s="21"/>
      <c r="O28" s="20"/>
      <c r="P28" s="21"/>
      <c r="Q28" s="18"/>
      <c r="R28" s="21"/>
      <c r="S28" s="18"/>
      <c r="T28" s="12"/>
    </row>
    <row r="29" spans="1:20" s="68" customFormat="1" ht="12.4">
      <c r="A29" s="12"/>
      <c r="B29" s="12"/>
      <c r="C29" s="12"/>
      <c r="D29" s="12"/>
      <c r="E29" s="12"/>
      <c r="F29" s="45"/>
      <c r="G29" s="46"/>
      <c r="H29" s="71" t="s">
        <v>129</v>
      </c>
      <c r="I29" s="20"/>
      <c r="K29" s="77"/>
      <c r="L29" s="21"/>
      <c r="M29" s="77"/>
      <c r="N29" s="21"/>
      <c r="O29" s="20"/>
      <c r="P29" s="21"/>
      <c r="Q29" s="18"/>
      <c r="R29" s="21"/>
      <c r="S29" s="18"/>
      <c r="T29" s="12"/>
    </row>
    <row r="30" spans="1:20" s="68" customFormat="1" ht="12.4">
      <c r="A30" s="12"/>
      <c r="B30" s="12"/>
      <c r="C30" s="12"/>
      <c r="D30" s="12"/>
      <c r="E30" s="12"/>
      <c r="F30" s="45"/>
      <c r="G30" s="46"/>
      <c r="H30" s="71" t="s">
        <v>130</v>
      </c>
      <c r="I30" s="20"/>
      <c r="K30" s="77"/>
      <c r="L30" s="21"/>
      <c r="M30" s="77"/>
      <c r="N30" s="21"/>
      <c r="O30" s="20"/>
      <c r="P30" s="21"/>
      <c r="Q30" s="18"/>
      <c r="R30" s="21"/>
      <c r="S30" s="18"/>
      <c r="T30" s="12"/>
    </row>
    <row r="31" spans="1:20" s="68" customFormat="1" ht="12.4">
      <c r="A31" s="12"/>
      <c r="B31" s="12"/>
      <c r="C31" s="12"/>
      <c r="D31" s="12"/>
      <c r="E31" s="12"/>
      <c r="F31" s="45"/>
      <c r="G31" s="46"/>
      <c r="H31" s="71" t="s">
        <v>131</v>
      </c>
      <c r="I31" s="20"/>
      <c r="K31" s="77"/>
      <c r="L31" s="21"/>
      <c r="M31" s="77"/>
      <c r="N31" s="21"/>
      <c r="O31" s="20"/>
      <c r="P31" s="21"/>
      <c r="Q31" s="18"/>
      <c r="R31" s="21"/>
      <c r="S31" s="18"/>
      <c r="T31" s="12"/>
    </row>
    <row r="32" spans="1:20" s="68" customFormat="1" ht="12.4">
      <c r="A32" s="12"/>
      <c r="B32" s="12"/>
      <c r="C32" s="12"/>
      <c r="D32" s="12"/>
      <c r="E32" s="12"/>
      <c r="F32" s="45"/>
      <c r="G32" s="46"/>
      <c r="H32" s="71" t="s">
        <v>132</v>
      </c>
      <c r="I32" s="20"/>
      <c r="K32" s="77"/>
      <c r="L32" s="21"/>
      <c r="M32" s="77"/>
      <c r="N32" s="21"/>
      <c r="O32" s="20"/>
      <c r="P32" s="21"/>
      <c r="Q32" s="18"/>
      <c r="R32" s="21"/>
      <c r="S32" s="18"/>
      <c r="T32" s="12"/>
    </row>
    <row r="33" spans="1:20" s="68" customFormat="1" ht="12.4">
      <c r="A33" s="12"/>
      <c r="B33" s="12"/>
      <c r="C33" s="12"/>
      <c r="D33" s="12"/>
      <c r="E33" s="12"/>
      <c r="F33" s="45"/>
      <c r="G33" s="46"/>
      <c r="H33" s="71" t="s">
        <v>133</v>
      </c>
      <c r="I33" s="20"/>
      <c r="K33" s="77"/>
      <c r="L33" s="21"/>
      <c r="M33" s="77"/>
      <c r="N33" s="21"/>
      <c r="O33" s="20"/>
      <c r="P33" s="21"/>
      <c r="Q33" s="18"/>
      <c r="R33" s="21"/>
      <c r="S33" s="18"/>
      <c r="T33" s="12"/>
    </row>
    <row r="34" spans="1:20" s="68" customFormat="1" ht="12.4">
      <c r="A34" s="12"/>
      <c r="B34" s="12"/>
      <c r="C34" s="12"/>
      <c r="D34" s="12"/>
      <c r="E34" s="12"/>
      <c r="F34" s="45"/>
      <c r="G34" s="46"/>
      <c r="H34" s="71" t="s">
        <v>134</v>
      </c>
      <c r="I34" s="20"/>
      <c r="K34" s="77"/>
      <c r="L34" s="21"/>
      <c r="M34" s="77"/>
      <c r="N34" s="21"/>
      <c r="O34" s="20"/>
      <c r="P34" s="21"/>
      <c r="Q34" s="18"/>
      <c r="R34" s="21"/>
      <c r="S34" s="18"/>
      <c r="T34" s="12"/>
    </row>
    <row r="35" spans="1:20" s="68" customFormat="1" ht="12.4">
      <c r="A35" s="12"/>
      <c r="B35" s="12"/>
      <c r="C35" s="12"/>
      <c r="D35" s="12"/>
      <c r="E35" s="12"/>
      <c r="F35" s="45"/>
      <c r="G35" s="46"/>
      <c r="H35" s="71" t="s">
        <v>135</v>
      </c>
      <c r="I35" s="20"/>
      <c r="K35" s="77"/>
      <c r="L35" s="21"/>
      <c r="M35" s="77"/>
      <c r="N35" s="21"/>
      <c r="O35" s="20"/>
      <c r="P35" s="21"/>
      <c r="Q35" s="18"/>
      <c r="R35" s="21"/>
      <c r="S35" s="18"/>
      <c r="T35" s="12"/>
    </row>
    <row r="36" spans="1:20" s="68" customFormat="1" ht="12.4">
      <c r="A36" s="12"/>
      <c r="B36" s="12"/>
      <c r="C36" s="12"/>
      <c r="D36" s="12"/>
      <c r="E36" s="12"/>
      <c r="F36" s="45"/>
      <c r="G36" s="46"/>
      <c r="H36" s="71" t="s">
        <v>136</v>
      </c>
      <c r="I36" s="20"/>
      <c r="K36" s="77"/>
      <c r="L36" s="21"/>
      <c r="M36" s="77"/>
      <c r="N36" s="21"/>
      <c r="O36" s="20"/>
      <c r="P36" s="21"/>
      <c r="Q36" s="18"/>
      <c r="R36" s="21"/>
      <c r="S36" s="18"/>
      <c r="T36" s="12"/>
    </row>
    <row r="37" spans="1:20" s="68" customFormat="1" ht="12.4">
      <c r="A37" s="12"/>
      <c r="B37" s="12"/>
      <c r="C37" s="12"/>
      <c r="D37" s="12"/>
      <c r="E37" s="12"/>
      <c r="F37" s="45"/>
      <c r="G37" s="46"/>
      <c r="H37" s="71" t="s">
        <v>137</v>
      </c>
      <c r="I37" s="20"/>
      <c r="K37" s="77"/>
      <c r="L37" s="21"/>
      <c r="M37" s="77"/>
      <c r="N37" s="21"/>
      <c r="O37" s="20"/>
      <c r="P37" s="21"/>
      <c r="Q37" s="18"/>
      <c r="R37" s="21"/>
      <c r="S37" s="18"/>
      <c r="T37" s="12"/>
    </row>
    <row r="38" spans="1:20" s="68" customFormat="1" ht="12.4">
      <c r="A38" s="12"/>
      <c r="B38" s="12"/>
      <c r="C38" s="12"/>
      <c r="D38" s="12"/>
      <c r="E38" s="12"/>
      <c r="F38" s="45"/>
      <c r="G38" s="46"/>
      <c r="H38" s="71" t="s">
        <v>138</v>
      </c>
      <c r="I38" s="20"/>
      <c r="K38" s="77"/>
      <c r="L38" s="21"/>
      <c r="M38" s="77"/>
      <c r="N38" s="21"/>
      <c r="O38" s="20"/>
      <c r="P38" s="21"/>
      <c r="Q38" s="18"/>
      <c r="R38" s="21"/>
      <c r="S38" s="18"/>
      <c r="T38" s="12"/>
    </row>
    <row r="39" spans="1:20" s="68" customFormat="1" ht="8.25" customHeight="1" thickBot="1">
      <c r="A39" s="12"/>
      <c r="B39" s="12"/>
      <c r="C39" s="12"/>
      <c r="D39" s="12"/>
      <c r="E39" s="12"/>
      <c r="F39" s="12"/>
      <c r="G39" s="15"/>
      <c r="H39" s="23"/>
      <c r="I39" s="12"/>
      <c r="J39" s="12"/>
      <c r="K39" s="12"/>
      <c r="L39" s="12"/>
      <c r="M39" s="12"/>
      <c r="N39" s="12"/>
      <c r="O39" s="20"/>
      <c r="P39" s="12"/>
      <c r="Q39" s="12"/>
      <c r="R39" s="12"/>
      <c r="S39" s="12"/>
      <c r="T39" s="12"/>
    </row>
    <row r="40" spans="1:20" s="68" customFormat="1" ht="14.45" customHeight="1" thickBot="1">
      <c r="A40" s="12"/>
      <c r="B40" s="12"/>
      <c r="C40" s="12"/>
      <c r="D40" s="12"/>
      <c r="E40" s="12"/>
      <c r="F40" s="28" t="s">
        <v>14</v>
      </c>
      <c r="G40" s="31" t="s">
        <v>15</v>
      </c>
      <c r="H40" s="69"/>
      <c r="I40" s="20"/>
      <c r="K40" s="60">
        <f>'5. Intention per Discipline '!K17</f>
        <v>0</v>
      </c>
      <c r="L40" s="21"/>
      <c r="M40" s="60">
        <f>'5. Intention per Discipline '!M17</f>
        <v>0</v>
      </c>
      <c r="N40" s="21"/>
      <c r="O40" s="20"/>
      <c r="P40" s="21"/>
      <c r="Q40" s="38">
        <f t="shared" si="0"/>
        <v>0</v>
      </c>
      <c r="R40" s="21"/>
      <c r="S40" s="38">
        <f>'5. Intention per Discipline '!S17</f>
        <v>0</v>
      </c>
      <c r="T40" s="12"/>
    </row>
    <row r="41" spans="1:20" s="68" customFormat="1" ht="8.25" customHeight="1" thickBot="1">
      <c r="A41" s="12"/>
      <c r="B41" s="12"/>
      <c r="C41" s="12"/>
      <c r="D41" s="12"/>
      <c r="E41" s="12"/>
      <c r="F41" s="12"/>
      <c r="G41" s="15"/>
      <c r="H41" s="48"/>
      <c r="I41" s="12"/>
      <c r="J41" s="12"/>
      <c r="K41" s="12"/>
      <c r="L41" s="12"/>
      <c r="M41" s="12"/>
      <c r="N41" s="12"/>
      <c r="O41" s="20"/>
      <c r="P41" s="12"/>
      <c r="Q41" s="12"/>
      <c r="R41" s="12"/>
      <c r="S41" s="12"/>
      <c r="T41" s="12"/>
    </row>
    <row r="42" spans="1:20" s="68" customFormat="1" ht="14.45" customHeight="1" thickBot="1">
      <c r="A42" s="12"/>
      <c r="B42" s="12"/>
      <c r="C42" s="12"/>
      <c r="D42" s="12"/>
      <c r="E42" s="12"/>
      <c r="F42" s="28" t="s">
        <v>18</v>
      </c>
      <c r="G42" s="31" t="s">
        <v>19</v>
      </c>
      <c r="H42" s="69"/>
      <c r="I42" s="32"/>
      <c r="K42" s="60">
        <f>'5. Intention per Discipline '!K18</f>
        <v>0</v>
      </c>
      <c r="L42" s="21"/>
      <c r="M42" s="60">
        <f>'5. Intention per Discipline '!M18</f>
        <v>0</v>
      </c>
      <c r="N42" s="21"/>
      <c r="O42" s="20"/>
      <c r="P42" s="21"/>
      <c r="Q42" s="38">
        <f t="shared" si="0"/>
        <v>0</v>
      </c>
      <c r="R42" s="21"/>
      <c r="S42" s="38">
        <f>'5. Intention per Discipline '!S18</f>
        <v>0</v>
      </c>
      <c r="T42" s="12"/>
    </row>
    <row r="43" spans="1:20" s="68" customFormat="1" ht="8.25" customHeight="1" thickBot="1">
      <c r="A43" s="12"/>
      <c r="B43" s="12"/>
      <c r="C43" s="12"/>
      <c r="D43" s="12"/>
      <c r="E43" s="12"/>
      <c r="F43" s="12"/>
      <c r="G43" s="15"/>
      <c r="H43" s="23"/>
      <c r="I43" s="12"/>
      <c r="J43" s="12"/>
      <c r="K43" s="12"/>
      <c r="L43" s="12"/>
      <c r="M43" s="12"/>
      <c r="N43" s="12"/>
      <c r="O43" s="20"/>
      <c r="P43" s="12"/>
      <c r="Q43" s="12"/>
      <c r="R43" s="12"/>
      <c r="S43" s="12"/>
      <c r="T43" s="12"/>
    </row>
    <row r="44" spans="1:20" s="68" customFormat="1" ht="12.6" thickBot="1">
      <c r="A44" s="12"/>
      <c r="B44" s="12"/>
      <c r="C44" s="12"/>
      <c r="D44" s="12"/>
      <c r="E44" s="12"/>
      <c r="F44" s="28" t="s">
        <v>21</v>
      </c>
      <c r="G44" s="31" t="s">
        <v>22</v>
      </c>
      <c r="H44" s="69"/>
      <c r="I44" s="20"/>
      <c r="K44" s="60">
        <f>'5. Intention per Discipline '!K19</f>
        <v>0</v>
      </c>
      <c r="L44" s="21"/>
      <c r="M44" s="60">
        <f>'5. Intention per Discipline '!M19</f>
        <v>0</v>
      </c>
      <c r="N44" s="21"/>
      <c r="O44" s="20"/>
      <c r="P44" s="21"/>
      <c r="Q44" s="38">
        <f t="shared" si="0"/>
        <v>0</v>
      </c>
      <c r="R44" s="21"/>
      <c r="S44" s="38">
        <f>'5. Intention per Discipline '!S19</f>
        <v>0</v>
      </c>
      <c r="T44" s="12"/>
    </row>
    <row r="45" spans="1:20" s="68" customFormat="1" ht="8.25" customHeight="1" thickBot="1">
      <c r="A45" s="12"/>
      <c r="B45" s="12"/>
      <c r="C45" s="12"/>
      <c r="D45" s="12"/>
      <c r="E45" s="12"/>
      <c r="F45" s="12"/>
      <c r="G45" s="15"/>
      <c r="H45" s="23"/>
      <c r="I45" s="12"/>
      <c r="J45" s="12"/>
      <c r="K45" s="12"/>
      <c r="L45" s="12"/>
      <c r="M45" s="12"/>
      <c r="N45" s="12"/>
      <c r="O45" s="20"/>
      <c r="P45" s="12"/>
      <c r="Q45" s="12"/>
      <c r="R45" s="12"/>
      <c r="S45" s="12"/>
      <c r="T45" s="12"/>
    </row>
    <row r="46" spans="1:20" s="68" customFormat="1" ht="12.6" thickBot="1">
      <c r="A46" s="12"/>
      <c r="B46" s="12"/>
      <c r="C46" s="12"/>
      <c r="D46" s="12"/>
      <c r="E46" s="12"/>
      <c r="F46" s="28" t="s">
        <v>25</v>
      </c>
      <c r="G46" s="31" t="s">
        <v>26</v>
      </c>
      <c r="H46" s="69"/>
      <c r="I46" s="20"/>
      <c r="K46" s="60">
        <f>'5. Intention per Discipline '!K20</f>
        <v>0</v>
      </c>
      <c r="L46" s="21"/>
      <c r="M46" s="60">
        <f>'5. Intention per Discipline '!M20</f>
        <v>0</v>
      </c>
      <c r="N46" s="21"/>
      <c r="O46" s="20"/>
      <c r="P46" s="21"/>
      <c r="Q46" s="38">
        <f t="shared" si="0"/>
        <v>0</v>
      </c>
      <c r="R46" s="21"/>
      <c r="S46" s="38">
        <f>'5. Intention per Discipline '!S20</f>
        <v>0</v>
      </c>
      <c r="T46" s="12"/>
    </row>
    <row r="47" spans="1:20" s="68" customFormat="1" ht="12.4">
      <c r="A47" s="12"/>
      <c r="B47" s="12"/>
      <c r="C47" s="12"/>
      <c r="D47" s="12"/>
      <c r="E47" s="12"/>
      <c r="F47" s="19"/>
      <c r="G47" s="72"/>
      <c r="H47" s="22" t="s">
        <v>139</v>
      </c>
      <c r="I47" s="20"/>
      <c r="K47" s="78"/>
      <c r="L47" s="21"/>
      <c r="M47" s="18"/>
      <c r="N47" s="21"/>
      <c r="O47" s="20"/>
      <c r="P47" s="21"/>
      <c r="Q47" s="18"/>
      <c r="R47" s="21"/>
      <c r="S47" s="18"/>
      <c r="T47" s="12"/>
    </row>
    <row r="48" spans="1:20" s="68" customFormat="1" ht="12.4">
      <c r="A48" s="12"/>
      <c r="B48" s="12"/>
      <c r="C48" s="12"/>
      <c r="D48" s="12"/>
      <c r="E48" s="12"/>
      <c r="F48" s="19"/>
      <c r="G48" s="72"/>
      <c r="H48" s="22" t="s">
        <v>140</v>
      </c>
      <c r="I48" s="20"/>
      <c r="K48" s="77"/>
      <c r="L48" s="21"/>
      <c r="M48" s="18"/>
      <c r="N48" s="21"/>
      <c r="O48" s="20"/>
      <c r="P48" s="21"/>
      <c r="Q48" s="18"/>
      <c r="R48" s="21"/>
      <c r="S48" s="18"/>
      <c r="T48" s="12"/>
    </row>
    <row r="49" spans="1:20" s="68" customFormat="1" ht="12.4">
      <c r="A49" s="12"/>
      <c r="B49" s="12"/>
      <c r="C49" s="12"/>
      <c r="D49" s="12"/>
      <c r="E49" s="12"/>
      <c r="F49" s="19"/>
      <c r="G49" s="72"/>
      <c r="H49" s="22" t="s">
        <v>141</v>
      </c>
      <c r="I49" s="20"/>
      <c r="K49" s="77"/>
      <c r="L49" s="21"/>
      <c r="M49" s="18"/>
      <c r="N49" s="21"/>
      <c r="O49" s="20"/>
      <c r="P49" s="21"/>
      <c r="Q49" s="18"/>
      <c r="R49" s="21"/>
      <c r="S49" s="18"/>
      <c r="T49" s="12"/>
    </row>
    <row r="50" spans="1:20" s="68" customFormat="1" ht="12.4">
      <c r="A50" s="12"/>
      <c r="B50" s="12"/>
      <c r="C50" s="12"/>
      <c r="D50" s="12"/>
      <c r="E50" s="12"/>
      <c r="F50" s="19"/>
      <c r="G50" s="72"/>
      <c r="H50" s="22" t="s">
        <v>142</v>
      </c>
      <c r="I50" s="20"/>
      <c r="K50" s="77"/>
      <c r="L50" s="21"/>
      <c r="M50" s="18"/>
      <c r="N50" s="21"/>
      <c r="O50" s="20"/>
      <c r="P50" s="21"/>
      <c r="Q50" s="18"/>
      <c r="R50" s="21"/>
      <c r="S50" s="18"/>
      <c r="T50" s="12"/>
    </row>
    <row r="51" spans="1:20" s="68" customFormat="1" ht="12.4">
      <c r="A51" s="12"/>
      <c r="B51" s="12"/>
      <c r="C51" s="12"/>
      <c r="D51" s="12"/>
      <c r="E51" s="12"/>
      <c r="F51" s="19"/>
      <c r="G51" s="72"/>
      <c r="H51" s="22" t="s">
        <v>143</v>
      </c>
      <c r="I51" s="20"/>
      <c r="K51" s="77"/>
      <c r="L51" s="21"/>
      <c r="M51" s="18"/>
      <c r="N51" s="21"/>
      <c r="O51" s="20"/>
      <c r="P51" s="21"/>
      <c r="Q51" s="18"/>
      <c r="R51" s="21"/>
      <c r="S51" s="18"/>
      <c r="T51" s="12"/>
    </row>
    <row r="52" spans="1:20" s="68" customFormat="1" ht="12.4">
      <c r="A52" s="12"/>
      <c r="B52" s="12"/>
      <c r="C52" s="12"/>
      <c r="D52" s="12"/>
      <c r="E52" s="12"/>
      <c r="F52" s="19"/>
      <c r="G52" s="72"/>
      <c r="H52" s="22" t="s">
        <v>144</v>
      </c>
      <c r="I52" s="20"/>
      <c r="K52" s="18"/>
      <c r="L52" s="21"/>
      <c r="M52" s="77"/>
      <c r="N52" s="21"/>
      <c r="O52" s="20"/>
      <c r="P52" s="21"/>
      <c r="Q52" s="18"/>
      <c r="R52" s="21"/>
      <c r="S52" s="18"/>
      <c r="T52" s="12"/>
    </row>
    <row r="53" spans="1:20" s="68" customFormat="1" ht="12.4">
      <c r="A53" s="12"/>
      <c r="B53" s="12"/>
      <c r="C53" s="12"/>
      <c r="D53" s="12"/>
      <c r="E53" s="12"/>
      <c r="F53" s="19"/>
      <c r="G53" s="72"/>
      <c r="H53" s="22" t="s">
        <v>145</v>
      </c>
      <c r="I53" s="20"/>
      <c r="K53" s="18"/>
      <c r="L53" s="21"/>
      <c r="M53" s="77"/>
      <c r="N53" s="21"/>
      <c r="O53" s="20"/>
      <c r="P53" s="21"/>
      <c r="Q53" s="18"/>
      <c r="R53" s="21"/>
      <c r="S53" s="18"/>
      <c r="T53" s="12"/>
    </row>
    <row r="54" spans="1:20" s="68" customFormat="1" ht="12.4">
      <c r="A54" s="12"/>
      <c r="B54" s="12"/>
      <c r="C54" s="12"/>
      <c r="D54" s="12"/>
      <c r="E54" s="12"/>
      <c r="F54" s="19"/>
      <c r="G54" s="72"/>
      <c r="H54" s="22" t="s">
        <v>146</v>
      </c>
      <c r="I54" s="20"/>
      <c r="K54" s="18"/>
      <c r="L54" s="21"/>
      <c r="M54" s="77"/>
      <c r="N54" s="21"/>
      <c r="O54" s="20"/>
      <c r="P54" s="21"/>
      <c r="Q54" s="18"/>
      <c r="R54" s="21"/>
      <c r="S54" s="18"/>
      <c r="T54" s="12"/>
    </row>
    <row r="55" spans="1:20" s="68" customFormat="1" ht="12.4">
      <c r="A55" s="12"/>
      <c r="B55" s="12"/>
      <c r="C55" s="12"/>
      <c r="D55" s="12"/>
      <c r="E55" s="12"/>
      <c r="F55" s="19"/>
      <c r="G55" s="72"/>
      <c r="H55" s="22" t="s">
        <v>147</v>
      </c>
      <c r="I55" s="20"/>
      <c r="K55" s="18"/>
      <c r="L55" s="21"/>
      <c r="M55" s="77"/>
      <c r="N55" s="21"/>
      <c r="O55" s="20"/>
      <c r="P55" s="21"/>
      <c r="Q55" s="18"/>
      <c r="R55" s="21"/>
      <c r="S55" s="18"/>
      <c r="T55" s="12"/>
    </row>
    <row r="56" spans="1:20" s="68" customFormat="1" ht="12.4">
      <c r="A56" s="12"/>
      <c r="B56" s="12"/>
      <c r="C56" s="12"/>
      <c r="D56" s="12"/>
      <c r="E56" s="12"/>
      <c r="F56" s="19"/>
      <c r="G56" s="72"/>
      <c r="H56" s="22" t="s">
        <v>148</v>
      </c>
      <c r="I56" s="20"/>
      <c r="K56" s="18"/>
      <c r="L56" s="21"/>
      <c r="M56" s="77"/>
      <c r="N56" s="21"/>
      <c r="O56" s="20"/>
      <c r="P56" s="21"/>
      <c r="Q56" s="18"/>
      <c r="R56" s="21"/>
      <c r="S56" s="18"/>
      <c r="T56" s="12"/>
    </row>
    <row r="57" spans="1:20" s="68" customFormat="1" ht="8.25" customHeight="1" thickBot="1">
      <c r="A57" s="12"/>
      <c r="B57" s="12"/>
      <c r="C57" s="12"/>
      <c r="D57" s="12"/>
      <c r="E57" s="12"/>
      <c r="F57" s="12"/>
      <c r="G57" s="15"/>
      <c r="H57" s="23"/>
      <c r="I57" s="12"/>
      <c r="J57" s="12"/>
      <c r="K57" s="12"/>
      <c r="L57" s="12"/>
      <c r="M57" s="12"/>
      <c r="N57" s="12"/>
      <c r="O57" s="20"/>
      <c r="P57" s="12"/>
      <c r="Q57" s="12"/>
      <c r="R57" s="12"/>
      <c r="S57" s="12"/>
      <c r="T57" s="12"/>
    </row>
    <row r="58" spans="1:20" s="68" customFormat="1" ht="14.45" customHeight="1" thickBot="1">
      <c r="A58" s="12"/>
      <c r="B58" s="12"/>
      <c r="C58" s="12"/>
      <c r="D58" s="12"/>
      <c r="E58" s="12"/>
      <c r="F58" s="28" t="s">
        <v>29</v>
      </c>
      <c r="G58" s="31" t="s">
        <v>114</v>
      </c>
      <c r="H58" s="69"/>
      <c r="I58" s="20"/>
      <c r="K58" s="60">
        <f>'5. Intention per Discipline '!K21</f>
        <v>0</v>
      </c>
      <c r="L58" s="21"/>
      <c r="M58" s="63">
        <f>'5. Intention per Discipline '!M21</f>
        <v>0</v>
      </c>
      <c r="N58" s="40"/>
      <c r="O58" s="20"/>
      <c r="P58" s="85"/>
      <c r="Q58" s="41">
        <f t="shared" si="0"/>
        <v>0</v>
      </c>
      <c r="R58" s="40"/>
      <c r="S58" s="38">
        <f>'5. Intention per Discipline '!S21</f>
        <v>0</v>
      </c>
      <c r="T58" s="12"/>
    </row>
    <row r="59" spans="1:20" s="68" customFormat="1" ht="8.25" customHeight="1" thickBot="1">
      <c r="A59" s="12"/>
      <c r="B59" s="12"/>
      <c r="C59" s="12"/>
      <c r="D59" s="12"/>
      <c r="E59" s="12"/>
      <c r="F59" s="12"/>
      <c r="G59" s="15"/>
      <c r="H59" s="23"/>
      <c r="I59" s="12"/>
      <c r="J59" s="12"/>
      <c r="K59" s="12"/>
      <c r="L59" s="12"/>
      <c r="M59" s="12"/>
      <c r="N59" s="12"/>
      <c r="O59" s="20"/>
      <c r="P59" s="12"/>
      <c r="Q59" s="12"/>
      <c r="R59" s="12"/>
      <c r="S59" s="12"/>
      <c r="T59" s="12"/>
    </row>
    <row r="60" spans="1:20" s="68" customFormat="1" ht="12.6" thickBot="1">
      <c r="A60" s="12"/>
      <c r="B60" s="12"/>
      <c r="C60" s="12"/>
      <c r="D60" s="12"/>
      <c r="E60" s="12"/>
      <c r="F60" s="28" t="s">
        <v>33</v>
      </c>
      <c r="G60" s="31" t="s">
        <v>115</v>
      </c>
      <c r="H60" s="69"/>
      <c r="I60" s="20"/>
      <c r="K60" s="60">
        <f>'5. Intention per Discipline '!K22</f>
        <v>0</v>
      </c>
      <c r="L60" s="21"/>
      <c r="M60" s="60">
        <f>'5. Intention per Discipline '!M22</f>
        <v>0</v>
      </c>
      <c r="N60" s="21"/>
      <c r="O60" s="20"/>
      <c r="P60" s="21"/>
      <c r="Q60" s="38">
        <f>K60+M60</f>
        <v>0</v>
      </c>
      <c r="R60" s="21"/>
      <c r="S60" s="38">
        <f>'5. Intention per Discipline '!S22</f>
        <v>0</v>
      </c>
      <c r="T60" s="12"/>
    </row>
    <row r="61" spans="1:20" s="68" customFormat="1" ht="12.4">
      <c r="A61" s="12"/>
      <c r="B61" s="12"/>
      <c r="C61" s="12"/>
      <c r="D61" s="12"/>
      <c r="E61" s="12"/>
      <c r="F61" s="19"/>
      <c r="G61" s="27"/>
      <c r="H61" s="73" t="s">
        <v>149</v>
      </c>
      <c r="I61" s="20"/>
      <c r="K61" s="79"/>
      <c r="L61" s="21"/>
      <c r="M61" s="79"/>
      <c r="N61" s="21"/>
      <c r="O61" s="20"/>
      <c r="P61" s="21"/>
      <c r="Q61" s="18"/>
      <c r="R61" s="21"/>
      <c r="S61" s="18"/>
      <c r="T61" s="12"/>
    </row>
    <row r="62" spans="1:20" s="68" customFormat="1" ht="12.4">
      <c r="A62" s="12"/>
      <c r="B62" s="12"/>
      <c r="C62" s="12"/>
      <c r="D62" s="12"/>
      <c r="E62" s="12"/>
      <c r="F62" s="19"/>
      <c r="G62" s="27"/>
      <c r="H62" s="73" t="s">
        <v>150</v>
      </c>
      <c r="I62" s="20"/>
      <c r="K62" s="100"/>
      <c r="L62" s="21"/>
      <c r="M62" s="77"/>
      <c r="N62" s="21"/>
      <c r="O62" s="20"/>
      <c r="P62" s="21"/>
      <c r="Q62" s="18"/>
      <c r="R62" s="21"/>
      <c r="S62" s="18"/>
      <c r="T62" s="12"/>
    </row>
    <row r="63" spans="1:20" s="68" customFormat="1" ht="8.25" customHeight="1" thickBot="1">
      <c r="A63" s="12"/>
      <c r="B63" s="12"/>
      <c r="C63" s="12"/>
      <c r="D63" s="12"/>
      <c r="E63" s="12"/>
      <c r="F63" s="12"/>
      <c r="G63" s="15"/>
      <c r="H63" s="23"/>
      <c r="I63" s="12"/>
      <c r="J63" s="12"/>
      <c r="K63" s="12"/>
      <c r="L63" s="12"/>
      <c r="M63" s="12"/>
      <c r="N63" s="12"/>
      <c r="O63" s="12"/>
      <c r="P63" s="12"/>
      <c r="Q63" s="12"/>
      <c r="R63" s="12"/>
      <c r="S63" s="12"/>
      <c r="T63" s="12"/>
    </row>
    <row r="64" spans="1:20" s="68" customFormat="1" ht="14.45" customHeight="1" thickBot="1">
      <c r="A64" s="12"/>
      <c r="B64" s="12"/>
      <c r="C64" s="12"/>
      <c r="D64" s="12"/>
      <c r="E64" s="12"/>
      <c r="F64" s="28" t="s">
        <v>36</v>
      </c>
      <c r="G64" s="31" t="s">
        <v>37</v>
      </c>
      <c r="H64" s="69"/>
      <c r="I64" s="20"/>
      <c r="K64" s="20"/>
      <c r="L64" s="20"/>
      <c r="M64" s="20"/>
      <c r="N64" s="21"/>
      <c r="O64" s="99">
        <f>'5. Intention per Discipline '!O23</f>
        <v>0</v>
      </c>
      <c r="P64" s="21"/>
      <c r="Q64" s="38">
        <f>O64</f>
        <v>0</v>
      </c>
      <c r="R64" s="21"/>
      <c r="S64" s="38">
        <f>'5. Intention per Discipline '!S23</f>
        <v>0</v>
      </c>
      <c r="T64" s="12"/>
    </row>
    <row r="65" spans="1:20" s="68" customFormat="1" ht="8.25" customHeight="1" thickBot="1">
      <c r="A65" s="12"/>
      <c r="B65" s="12"/>
      <c r="C65" s="12"/>
      <c r="D65" s="12"/>
      <c r="E65" s="12"/>
      <c r="F65" s="12"/>
      <c r="G65" s="15"/>
      <c r="H65" s="23"/>
      <c r="I65" s="12"/>
      <c r="J65" s="12"/>
      <c r="K65" s="12"/>
      <c r="L65" s="12"/>
      <c r="M65" s="12"/>
      <c r="N65" s="12"/>
      <c r="O65" s="12"/>
      <c r="P65" s="12"/>
      <c r="Q65" s="12"/>
      <c r="R65" s="12"/>
      <c r="S65" s="12"/>
      <c r="T65" s="12"/>
    </row>
    <row r="66" spans="1:20" s="68" customFormat="1" ht="12.6" thickBot="1">
      <c r="A66" s="12"/>
      <c r="B66" s="12"/>
      <c r="C66" s="12"/>
      <c r="D66" s="12"/>
      <c r="E66" s="12"/>
      <c r="F66" s="28" t="s">
        <v>40</v>
      </c>
      <c r="G66" s="31" t="s">
        <v>41</v>
      </c>
      <c r="H66" s="69"/>
      <c r="I66" s="20"/>
      <c r="K66" s="60">
        <f>'5. Intention per Discipline '!K24</f>
        <v>0</v>
      </c>
      <c r="L66" s="21"/>
      <c r="M66" s="60">
        <f>'5. Intention per Discipline '!M24</f>
        <v>0</v>
      </c>
      <c r="N66" s="21"/>
      <c r="O66" s="20"/>
      <c r="P66" s="21"/>
      <c r="Q66" s="38">
        <f t="shared" si="0"/>
        <v>0</v>
      </c>
      <c r="R66" s="21"/>
      <c r="S66" s="38">
        <f>'5. Intention per Discipline '!S24</f>
        <v>0</v>
      </c>
      <c r="T66" s="12"/>
    </row>
    <row r="67" spans="1:20" s="68" customFormat="1" ht="8.25" customHeight="1" thickBot="1">
      <c r="A67" s="12"/>
      <c r="B67" s="12"/>
      <c r="C67" s="12"/>
      <c r="D67" s="12"/>
      <c r="E67" s="12"/>
      <c r="F67" s="12"/>
      <c r="G67" s="15"/>
      <c r="H67" s="23"/>
      <c r="I67" s="12"/>
      <c r="J67" s="12"/>
      <c r="K67" s="12"/>
      <c r="L67" s="12"/>
      <c r="M67" s="12"/>
      <c r="N67" s="12"/>
      <c r="O67" s="20"/>
      <c r="P67" s="12"/>
      <c r="Q67" s="12"/>
      <c r="R67" s="12"/>
      <c r="S67" s="12"/>
      <c r="T67" s="12"/>
    </row>
    <row r="68" spans="1:20" s="68" customFormat="1" ht="12.6" thickBot="1">
      <c r="A68" s="12"/>
      <c r="B68" s="12"/>
      <c r="C68" s="12"/>
      <c r="D68" s="12"/>
      <c r="E68" s="12"/>
      <c r="F68" s="28" t="s">
        <v>44</v>
      </c>
      <c r="G68" s="31" t="s">
        <v>45</v>
      </c>
      <c r="H68" s="69"/>
      <c r="I68" s="20"/>
      <c r="K68" s="60">
        <f>'5. Intention per Discipline '!K25</f>
        <v>0</v>
      </c>
      <c r="L68" s="21"/>
      <c r="M68" s="60">
        <f>'5. Intention per Discipline '!M25</f>
        <v>0</v>
      </c>
      <c r="N68" s="21"/>
      <c r="O68" s="20"/>
      <c r="P68" s="21"/>
      <c r="Q68" s="38">
        <f t="shared" si="0"/>
        <v>0</v>
      </c>
      <c r="R68" s="21"/>
      <c r="S68" s="38">
        <f>'5. Intention per Discipline '!S25</f>
        <v>0</v>
      </c>
      <c r="T68" s="12"/>
    </row>
    <row r="69" spans="1:20" s="68" customFormat="1" ht="12.4">
      <c r="A69" s="12"/>
      <c r="B69" s="12"/>
      <c r="C69" s="12"/>
      <c r="D69" s="12"/>
      <c r="E69" s="12"/>
      <c r="F69" s="19"/>
      <c r="G69" s="27"/>
      <c r="H69" s="73" t="s">
        <v>151</v>
      </c>
      <c r="I69" s="20"/>
      <c r="K69" s="79"/>
      <c r="L69" s="21"/>
      <c r="M69" s="79"/>
      <c r="N69" s="21"/>
      <c r="O69" s="20"/>
      <c r="P69" s="21"/>
      <c r="Q69" s="18"/>
      <c r="R69" s="21"/>
      <c r="S69" s="18"/>
      <c r="T69" s="12"/>
    </row>
    <row r="70" spans="1:20" s="68" customFormat="1" ht="12.4">
      <c r="A70" s="12"/>
      <c r="B70" s="12"/>
      <c r="C70" s="12"/>
      <c r="D70" s="12"/>
      <c r="E70" s="12"/>
      <c r="F70" s="19"/>
      <c r="G70" s="27"/>
      <c r="H70" s="73" t="s">
        <v>152</v>
      </c>
      <c r="I70" s="20"/>
      <c r="K70" s="77"/>
      <c r="L70" s="21"/>
      <c r="M70" s="77"/>
      <c r="N70" s="21"/>
      <c r="O70" s="20"/>
      <c r="P70" s="21"/>
      <c r="Q70" s="18"/>
      <c r="R70" s="21"/>
      <c r="S70" s="18"/>
      <c r="T70" s="12"/>
    </row>
    <row r="71" spans="1:20" s="68" customFormat="1" ht="12.4">
      <c r="A71" s="12"/>
      <c r="B71" s="12"/>
      <c r="C71" s="12"/>
      <c r="D71" s="12"/>
      <c r="E71" s="12"/>
      <c r="F71" s="19"/>
      <c r="G71" s="27"/>
      <c r="H71" s="73" t="s">
        <v>153</v>
      </c>
      <c r="I71" s="20"/>
      <c r="K71" s="77"/>
      <c r="L71" s="21"/>
      <c r="M71" s="77"/>
      <c r="N71" s="21"/>
      <c r="O71" s="20"/>
      <c r="P71" s="21"/>
      <c r="Q71" s="18"/>
      <c r="R71" s="21"/>
      <c r="S71" s="18"/>
      <c r="T71" s="12"/>
    </row>
    <row r="72" spans="1:20" s="68" customFormat="1" ht="8.25" customHeight="1" thickBot="1">
      <c r="A72" s="12"/>
      <c r="B72" s="12"/>
      <c r="C72" s="12"/>
      <c r="D72" s="12"/>
      <c r="E72" s="12"/>
      <c r="F72" s="12"/>
      <c r="G72" s="15"/>
      <c r="H72" s="23"/>
      <c r="I72" s="12"/>
      <c r="J72" s="12"/>
      <c r="K72" s="12"/>
      <c r="L72" s="12"/>
      <c r="M72" s="12"/>
      <c r="N72" s="12"/>
      <c r="O72" s="20"/>
      <c r="P72" s="12"/>
      <c r="Q72" s="12"/>
      <c r="R72" s="12"/>
      <c r="S72" s="12"/>
      <c r="T72" s="12"/>
    </row>
    <row r="73" spans="1:20" s="68" customFormat="1" ht="14.45" customHeight="1" thickBot="1">
      <c r="A73" s="12"/>
      <c r="B73" s="12"/>
      <c r="C73" s="12"/>
      <c r="D73" s="12"/>
      <c r="E73" s="12"/>
      <c r="F73" s="28" t="s">
        <v>48</v>
      </c>
      <c r="G73" s="31" t="s">
        <v>116</v>
      </c>
      <c r="H73" s="69"/>
      <c r="I73" s="20"/>
      <c r="K73" s="60">
        <f>'5. Intention per Discipline '!K26</f>
        <v>0</v>
      </c>
      <c r="L73" s="21"/>
      <c r="M73" s="60">
        <f>'5. Intention per Discipline '!M26</f>
        <v>0</v>
      </c>
      <c r="N73" s="21"/>
      <c r="O73" s="20"/>
      <c r="P73" s="21"/>
      <c r="Q73" s="38">
        <f t="shared" si="0"/>
        <v>0</v>
      </c>
      <c r="R73" s="21"/>
      <c r="S73" s="38">
        <f>'5. Intention per Discipline '!S26</f>
        <v>0</v>
      </c>
      <c r="T73" s="12"/>
    </row>
    <row r="74" spans="1:20" s="68" customFormat="1" ht="14.45" customHeight="1">
      <c r="A74" s="12"/>
      <c r="B74" s="12"/>
      <c r="C74" s="12"/>
      <c r="D74" s="12"/>
      <c r="E74" s="12"/>
      <c r="F74" s="19"/>
      <c r="G74" s="27"/>
      <c r="H74" s="73" t="s">
        <v>154</v>
      </c>
      <c r="I74" s="20"/>
      <c r="K74" s="79"/>
      <c r="L74" s="21"/>
      <c r="M74" s="79"/>
      <c r="N74" s="21"/>
      <c r="O74" s="20"/>
      <c r="P74" s="21"/>
      <c r="Q74" s="18"/>
      <c r="R74" s="21"/>
      <c r="S74" s="18"/>
      <c r="T74" s="12"/>
    </row>
    <row r="75" spans="1:20" s="68" customFormat="1" ht="14.45" customHeight="1">
      <c r="A75" s="12"/>
      <c r="B75" s="12"/>
      <c r="C75" s="12"/>
      <c r="D75" s="12"/>
      <c r="E75" s="12"/>
      <c r="F75" s="19"/>
      <c r="G75" s="27"/>
      <c r="H75" s="73" t="s">
        <v>155</v>
      </c>
      <c r="I75" s="20"/>
      <c r="K75" s="77"/>
      <c r="L75" s="21"/>
      <c r="M75" s="77"/>
      <c r="N75" s="21"/>
      <c r="O75" s="20"/>
      <c r="P75" s="21"/>
      <c r="Q75" s="18"/>
      <c r="R75" s="21"/>
      <c r="S75" s="18"/>
      <c r="T75" s="12"/>
    </row>
    <row r="76" spans="1:20" s="68" customFormat="1" ht="14.45" customHeight="1">
      <c r="A76" s="12"/>
      <c r="B76" s="12"/>
      <c r="C76" s="12"/>
      <c r="D76" s="12"/>
      <c r="E76" s="12"/>
      <c r="F76" s="19"/>
      <c r="G76" s="27"/>
      <c r="H76" s="73" t="s">
        <v>156</v>
      </c>
      <c r="I76" s="20"/>
      <c r="K76" s="18"/>
      <c r="L76" s="21"/>
      <c r="M76" s="18"/>
      <c r="N76" s="21"/>
      <c r="O76" s="20"/>
      <c r="P76" s="21"/>
      <c r="Q76" s="77"/>
      <c r="R76" s="21"/>
      <c r="S76" s="18"/>
      <c r="T76" s="12"/>
    </row>
    <row r="77" spans="1:20" s="68" customFormat="1" ht="8.25" customHeight="1" thickBot="1">
      <c r="A77" s="12"/>
      <c r="B77" s="12"/>
      <c r="C77" s="12"/>
      <c r="D77" s="12"/>
      <c r="E77" s="12"/>
      <c r="F77" s="12"/>
      <c r="G77" s="15"/>
      <c r="H77" s="23"/>
      <c r="I77" s="12"/>
      <c r="J77" s="12"/>
      <c r="K77" s="12"/>
      <c r="L77" s="12"/>
      <c r="M77" s="12"/>
      <c r="N77" s="12"/>
      <c r="O77" s="20"/>
      <c r="P77" s="12"/>
      <c r="Q77" s="12"/>
      <c r="R77" s="12"/>
      <c r="S77" s="12"/>
      <c r="T77" s="12"/>
    </row>
    <row r="78" spans="1:20" s="68" customFormat="1" ht="14.45" customHeight="1" thickBot="1">
      <c r="A78" s="12"/>
      <c r="B78" s="12"/>
      <c r="C78" s="12"/>
      <c r="D78" s="12"/>
      <c r="E78" s="12"/>
      <c r="F78" s="28" t="s">
        <v>52</v>
      </c>
      <c r="G78" s="31" t="s">
        <v>53</v>
      </c>
      <c r="H78" s="69"/>
      <c r="I78" s="20"/>
      <c r="K78" s="60">
        <f>'5. Intention per Discipline '!K27</f>
        <v>0</v>
      </c>
      <c r="L78" s="21"/>
      <c r="M78" s="60">
        <f>'5. Intention per Discipline '!M27</f>
        <v>0</v>
      </c>
      <c r="N78" s="21"/>
      <c r="O78" s="20"/>
      <c r="P78" s="21"/>
      <c r="Q78" s="38">
        <f t="shared" si="0"/>
        <v>0</v>
      </c>
      <c r="R78" s="21"/>
      <c r="S78" s="38">
        <f>'5. Intention per Discipline '!S27</f>
        <v>0</v>
      </c>
      <c r="T78" s="12"/>
    </row>
    <row r="79" spans="1:20" s="68" customFormat="1" ht="8.25" customHeight="1" thickBot="1">
      <c r="A79" s="12"/>
      <c r="B79" s="12"/>
      <c r="C79" s="12"/>
      <c r="D79" s="12"/>
      <c r="E79" s="12"/>
      <c r="F79" s="12"/>
      <c r="G79" s="15"/>
      <c r="H79" s="23"/>
      <c r="I79" s="12"/>
      <c r="J79" s="12"/>
      <c r="K79" s="12"/>
      <c r="L79" s="12"/>
      <c r="M79" s="12"/>
      <c r="N79" s="12"/>
      <c r="O79" s="20"/>
      <c r="P79" s="12"/>
      <c r="Q79" s="12"/>
      <c r="R79" s="12"/>
      <c r="S79" s="12"/>
      <c r="T79" s="12"/>
    </row>
    <row r="80" spans="1:20" s="68" customFormat="1" ht="12.6" thickBot="1">
      <c r="A80" s="12"/>
      <c r="B80" s="12"/>
      <c r="C80" s="12"/>
      <c r="D80" s="12"/>
      <c r="E80" s="12"/>
      <c r="F80" s="28" t="s">
        <v>56</v>
      </c>
      <c r="G80" s="31" t="s">
        <v>57</v>
      </c>
      <c r="H80" s="69"/>
      <c r="I80" s="20"/>
      <c r="K80" s="60">
        <f>'5. Intention per Discipline '!K28</f>
        <v>0</v>
      </c>
      <c r="L80" s="21"/>
      <c r="M80" s="60">
        <f>'5. Intention per Discipline '!M28</f>
        <v>0</v>
      </c>
      <c r="N80" s="21"/>
      <c r="O80" s="20"/>
      <c r="P80" s="21"/>
      <c r="Q80" s="38">
        <f t="shared" si="0"/>
        <v>0</v>
      </c>
      <c r="R80" s="21"/>
      <c r="S80" s="38">
        <f>'5. Intention per Discipline '!S28</f>
        <v>0</v>
      </c>
      <c r="T80" s="12"/>
    </row>
    <row r="81" spans="1:20" s="68" customFormat="1" ht="12.4">
      <c r="A81" s="12"/>
      <c r="B81" s="12"/>
      <c r="C81" s="12"/>
      <c r="D81" s="12"/>
      <c r="E81" s="12"/>
      <c r="F81" s="19"/>
      <c r="G81" s="27"/>
      <c r="H81" s="73" t="s">
        <v>157</v>
      </c>
      <c r="I81" s="20"/>
      <c r="K81" s="79"/>
      <c r="L81" s="21"/>
      <c r="M81" s="18"/>
      <c r="N81" s="21"/>
      <c r="O81" s="20"/>
      <c r="P81" s="21"/>
      <c r="Q81" s="18"/>
      <c r="R81" s="21"/>
      <c r="S81" s="18"/>
      <c r="T81" s="12"/>
    </row>
    <row r="82" spans="1:20" s="68" customFormat="1" ht="12.4">
      <c r="A82" s="12"/>
      <c r="B82" s="12"/>
      <c r="C82" s="12"/>
      <c r="D82" s="12"/>
      <c r="E82" s="12"/>
      <c r="F82" s="19"/>
      <c r="G82" s="27"/>
      <c r="H82" s="73" t="s">
        <v>158</v>
      </c>
      <c r="I82" s="20"/>
      <c r="K82" s="77"/>
      <c r="L82" s="21"/>
      <c r="M82" s="18"/>
      <c r="N82" s="21"/>
      <c r="O82" s="20"/>
      <c r="P82" s="21"/>
      <c r="Q82" s="18"/>
      <c r="R82" s="21"/>
      <c r="S82" s="18"/>
      <c r="T82" s="12"/>
    </row>
    <row r="83" spans="1:20" s="68" customFormat="1" ht="12.4">
      <c r="A83" s="12"/>
      <c r="B83" s="12"/>
      <c r="C83" s="12"/>
      <c r="D83" s="12"/>
      <c r="E83" s="12"/>
      <c r="F83" s="19"/>
      <c r="G83" s="27"/>
      <c r="H83" s="73" t="s">
        <v>159</v>
      </c>
      <c r="I83" s="20"/>
      <c r="K83" s="77"/>
      <c r="L83" s="21"/>
      <c r="M83" s="18"/>
      <c r="N83" s="21"/>
      <c r="O83" s="20"/>
      <c r="P83" s="21"/>
      <c r="Q83" s="18"/>
      <c r="R83" s="21"/>
      <c r="S83" s="18"/>
      <c r="T83" s="12"/>
    </row>
    <row r="84" spans="1:20" s="68" customFormat="1" ht="12.4">
      <c r="A84" s="12"/>
      <c r="B84" s="12"/>
      <c r="C84" s="12"/>
      <c r="D84" s="12"/>
      <c r="E84" s="12"/>
      <c r="F84" s="19"/>
      <c r="G84" s="27"/>
      <c r="H84" s="73" t="s">
        <v>160</v>
      </c>
      <c r="I84" s="20"/>
      <c r="K84" s="77"/>
      <c r="L84" s="21"/>
      <c r="M84" s="18"/>
      <c r="N84" s="21"/>
      <c r="O84" s="20"/>
      <c r="P84" s="21"/>
      <c r="Q84" s="18"/>
      <c r="R84" s="21"/>
      <c r="S84" s="18"/>
      <c r="T84" s="12"/>
    </row>
    <row r="85" spans="1:20" s="68" customFormat="1" ht="12.4">
      <c r="A85" s="12"/>
      <c r="B85" s="12"/>
      <c r="C85" s="12"/>
      <c r="D85" s="12"/>
      <c r="E85" s="12"/>
      <c r="F85" s="19"/>
      <c r="G85" s="27"/>
      <c r="H85" s="73" t="s">
        <v>161</v>
      </c>
      <c r="I85" s="20"/>
      <c r="K85" s="18"/>
      <c r="L85" s="21"/>
      <c r="M85" s="77"/>
      <c r="N85" s="21"/>
      <c r="O85" s="20"/>
      <c r="P85" s="21"/>
      <c r="Q85" s="18"/>
      <c r="R85" s="21"/>
      <c r="S85" s="18"/>
      <c r="T85" s="12"/>
    </row>
    <row r="86" spans="1:20" s="68" customFormat="1" ht="12.4">
      <c r="A86" s="12"/>
      <c r="B86" s="12"/>
      <c r="C86" s="12"/>
      <c r="D86" s="12"/>
      <c r="E86" s="12"/>
      <c r="F86" s="19"/>
      <c r="G86" s="27"/>
      <c r="H86" s="73" t="s">
        <v>162</v>
      </c>
      <c r="I86" s="20"/>
      <c r="K86" s="18"/>
      <c r="L86" s="21"/>
      <c r="M86" s="77"/>
      <c r="N86" s="21"/>
      <c r="O86" s="20"/>
      <c r="P86" s="21"/>
      <c r="Q86" s="18"/>
      <c r="R86" s="21"/>
      <c r="S86" s="18"/>
      <c r="T86" s="12"/>
    </row>
    <row r="87" spans="1:20" s="68" customFormat="1" ht="12.4">
      <c r="A87" s="12"/>
      <c r="B87" s="12"/>
      <c r="C87" s="12"/>
      <c r="D87" s="12"/>
      <c r="E87" s="12"/>
      <c r="F87" s="19"/>
      <c r="G87" s="27"/>
      <c r="H87" s="73" t="s">
        <v>163</v>
      </c>
      <c r="I87" s="20"/>
      <c r="K87" s="18"/>
      <c r="L87" s="21"/>
      <c r="M87" s="77"/>
      <c r="N87" s="21"/>
      <c r="O87" s="20"/>
      <c r="P87" s="21"/>
      <c r="Q87" s="18"/>
      <c r="R87" s="21"/>
      <c r="S87" s="18"/>
      <c r="T87" s="12"/>
    </row>
    <row r="88" spans="1:20" s="68" customFormat="1" ht="12.4">
      <c r="A88" s="12"/>
      <c r="B88" s="12"/>
      <c r="C88" s="12"/>
      <c r="D88" s="12"/>
      <c r="E88" s="12"/>
      <c r="F88" s="19"/>
      <c r="G88" s="27"/>
      <c r="H88" s="73" t="s">
        <v>164</v>
      </c>
      <c r="I88" s="20"/>
      <c r="K88" s="18"/>
      <c r="L88" s="21"/>
      <c r="M88" s="77"/>
      <c r="N88" s="21"/>
      <c r="O88" s="20"/>
      <c r="P88" s="21"/>
      <c r="Q88" s="18"/>
      <c r="R88" s="21"/>
      <c r="S88" s="18"/>
      <c r="T88" s="12"/>
    </row>
    <row r="89" spans="1:20" s="68" customFormat="1" ht="8.25" customHeight="1" thickBot="1">
      <c r="A89" s="12"/>
      <c r="B89" s="12"/>
      <c r="C89" s="12"/>
      <c r="D89" s="12"/>
      <c r="E89" s="12"/>
      <c r="F89" s="12"/>
      <c r="G89" s="15"/>
      <c r="H89" s="23"/>
      <c r="I89" s="12"/>
      <c r="J89" s="12"/>
      <c r="K89" s="12"/>
      <c r="L89" s="12"/>
      <c r="M89" s="12"/>
      <c r="N89" s="12"/>
      <c r="O89" s="20"/>
      <c r="P89" s="12"/>
      <c r="Q89" s="12"/>
      <c r="R89" s="12"/>
      <c r="S89" s="12"/>
      <c r="T89" s="12"/>
    </row>
    <row r="90" spans="1:20" s="68" customFormat="1" ht="14.45" customHeight="1" thickBot="1">
      <c r="A90" s="12"/>
      <c r="B90" s="12"/>
      <c r="C90" s="12"/>
      <c r="D90" s="12"/>
      <c r="E90" s="12"/>
      <c r="F90" s="28" t="s">
        <v>60</v>
      </c>
      <c r="G90" s="31" t="s">
        <v>61</v>
      </c>
      <c r="H90" s="69"/>
      <c r="I90" s="20"/>
      <c r="K90" s="60">
        <f>'5. Intention per Discipline '!K29</f>
        <v>0</v>
      </c>
      <c r="L90" s="21"/>
      <c r="M90" s="60">
        <f>'5. Intention per Discipline '!M29</f>
        <v>0</v>
      </c>
      <c r="N90" s="21"/>
      <c r="O90" s="20"/>
      <c r="P90" s="21"/>
      <c r="Q90" s="38">
        <f t="shared" si="0"/>
        <v>0</v>
      </c>
      <c r="R90" s="21"/>
      <c r="S90" s="38">
        <f>'5. Intention per Discipline '!S29</f>
        <v>0</v>
      </c>
      <c r="T90" s="12"/>
    </row>
    <row r="91" spans="1:20" s="68" customFormat="1" ht="14.45" customHeight="1">
      <c r="A91" s="12"/>
      <c r="B91" s="12"/>
      <c r="C91" s="12"/>
      <c r="D91" s="12"/>
      <c r="E91" s="12"/>
      <c r="F91" s="19"/>
      <c r="G91" s="27"/>
      <c r="H91" s="73" t="s">
        <v>165</v>
      </c>
      <c r="I91" s="20"/>
      <c r="K91" s="18"/>
      <c r="L91" s="21"/>
      <c r="M91" s="18"/>
      <c r="N91" s="21"/>
      <c r="O91" s="20"/>
      <c r="P91" s="21"/>
      <c r="Q91" s="79"/>
      <c r="R91" s="21"/>
      <c r="S91" s="18"/>
      <c r="T91" s="12"/>
    </row>
    <row r="92" spans="1:20" s="68" customFormat="1" ht="8.25" customHeight="1" thickBot="1">
      <c r="A92" s="12"/>
      <c r="B92" s="12"/>
      <c r="C92" s="12"/>
      <c r="D92" s="12"/>
      <c r="E92" s="12"/>
      <c r="F92" s="12"/>
      <c r="G92" s="15"/>
      <c r="H92" s="23"/>
      <c r="I92" s="12"/>
      <c r="J92" s="12"/>
      <c r="K92" s="12"/>
      <c r="L92" s="12"/>
      <c r="M92" s="12"/>
      <c r="N92" s="12"/>
      <c r="O92" s="20"/>
      <c r="P92" s="12"/>
      <c r="Q92" s="12"/>
      <c r="R92" s="12"/>
      <c r="S92" s="12"/>
      <c r="T92" s="12"/>
    </row>
    <row r="93" spans="1:20" s="68" customFormat="1" ht="12.6" thickBot="1">
      <c r="A93" s="12"/>
      <c r="B93" s="12"/>
      <c r="C93" s="12"/>
      <c r="D93" s="12"/>
      <c r="E93" s="12"/>
      <c r="F93" s="28" t="s">
        <v>64</v>
      </c>
      <c r="G93" s="31" t="s">
        <v>65</v>
      </c>
      <c r="H93" s="69"/>
      <c r="I93" s="20"/>
      <c r="K93" s="60">
        <f>'5. Intention per Discipline '!K30</f>
        <v>0</v>
      </c>
      <c r="L93" s="21"/>
      <c r="M93" s="60">
        <f>'5. Intention per Discipline '!M30</f>
        <v>0</v>
      </c>
      <c r="N93" s="21"/>
      <c r="O93" s="20"/>
      <c r="P93" s="21"/>
      <c r="Q93" s="38">
        <f t="shared" si="0"/>
        <v>0</v>
      </c>
      <c r="R93" s="21"/>
      <c r="S93" s="38">
        <f>'5. Intention per Discipline '!S30</f>
        <v>0</v>
      </c>
      <c r="T93" s="12"/>
    </row>
    <row r="94" spans="1:20" s="68" customFormat="1" ht="8.25" customHeight="1" thickBot="1">
      <c r="A94" s="12"/>
      <c r="B94" s="12"/>
      <c r="C94" s="12"/>
      <c r="D94" s="12"/>
      <c r="E94" s="12"/>
      <c r="F94" s="12"/>
      <c r="G94" s="15"/>
      <c r="H94" s="23"/>
      <c r="I94" s="12"/>
      <c r="J94" s="12"/>
      <c r="K94" s="12"/>
      <c r="L94" s="12"/>
      <c r="M94" s="12"/>
      <c r="N94" s="12"/>
      <c r="O94" s="20"/>
      <c r="P94" s="12"/>
      <c r="Q94" s="12"/>
      <c r="R94" s="12"/>
      <c r="S94" s="12"/>
      <c r="T94" s="12"/>
    </row>
    <row r="95" spans="1:20" s="68" customFormat="1" ht="12.6" thickBot="1">
      <c r="A95" s="12"/>
      <c r="B95" s="12"/>
      <c r="C95" s="12"/>
      <c r="D95" s="12"/>
      <c r="E95" s="12"/>
      <c r="F95" s="28" t="s">
        <v>68</v>
      </c>
      <c r="G95" s="31" t="s">
        <v>69</v>
      </c>
      <c r="H95" s="69"/>
      <c r="I95" s="20"/>
      <c r="K95" s="60">
        <f>'5. Intention per Discipline '!K31</f>
        <v>0</v>
      </c>
      <c r="L95" s="21"/>
      <c r="M95" s="60">
        <f>'5. Intention per Discipline '!M31</f>
        <v>0</v>
      </c>
      <c r="N95" s="21"/>
      <c r="O95" s="20"/>
      <c r="P95" s="21"/>
      <c r="Q95" s="38">
        <f t="shared" si="0"/>
        <v>0</v>
      </c>
      <c r="R95" s="21"/>
      <c r="S95" s="38">
        <f>'5. Intention per Discipline '!S31</f>
        <v>0</v>
      </c>
      <c r="T95" s="12"/>
    </row>
    <row r="96" spans="1:20" s="68" customFormat="1" ht="8.25" customHeight="1" thickBot="1">
      <c r="A96" s="12"/>
      <c r="B96" s="12"/>
      <c r="C96" s="12"/>
      <c r="D96" s="12"/>
      <c r="E96" s="12"/>
      <c r="F96" s="12"/>
      <c r="G96" s="15"/>
      <c r="H96" s="23"/>
      <c r="I96" s="12"/>
      <c r="J96" s="12"/>
      <c r="K96" s="12"/>
      <c r="L96" s="12"/>
      <c r="M96" s="12"/>
      <c r="N96" s="12"/>
      <c r="O96" s="20"/>
      <c r="P96" s="12"/>
      <c r="Q96" s="12"/>
      <c r="R96" s="12"/>
      <c r="S96" s="12"/>
      <c r="T96" s="12"/>
    </row>
    <row r="97" spans="1:20" s="68" customFormat="1" ht="14.45" customHeight="1" thickBot="1">
      <c r="A97" s="12"/>
      <c r="B97" s="12"/>
      <c r="C97" s="12"/>
      <c r="D97" s="12"/>
      <c r="E97" s="12"/>
      <c r="F97" s="28" t="s">
        <v>72</v>
      </c>
      <c r="G97" s="31" t="s">
        <v>73</v>
      </c>
      <c r="H97" s="69"/>
      <c r="I97" s="20"/>
      <c r="K97" s="60">
        <f>'5. Intention per Discipline '!K32</f>
        <v>0</v>
      </c>
      <c r="L97" s="21"/>
      <c r="M97" s="60">
        <f>'5. Intention per Discipline '!M32</f>
        <v>0</v>
      </c>
      <c r="N97" s="21"/>
      <c r="O97" s="20"/>
      <c r="P97" s="21"/>
      <c r="Q97" s="38">
        <f t="shared" si="0"/>
        <v>0</v>
      </c>
      <c r="R97" s="21"/>
      <c r="S97" s="38">
        <f>'5. Intention per Discipline '!S32</f>
        <v>0</v>
      </c>
      <c r="T97" s="12"/>
    </row>
    <row r="98" spans="1:20" s="68" customFormat="1" ht="8.25" customHeight="1" thickBot="1">
      <c r="A98" s="12"/>
      <c r="B98" s="12"/>
      <c r="C98" s="12"/>
      <c r="D98" s="12"/>
      <c r="E98" s="12"/>
      <c r="F98" s="12"/>
      <c r="G98" s="15"/>
      <c r="H98" s="23"/>
      <c r="I98" s="12"/>
      <c r="J98" s="12"/>
      <c r="K98" s="12"/>
      <c r="L98" s="12"/>
      <c r="M98" s="12"/>
      <c r="N98" s="12"/>
      <c r="O98" s="20"/>
      <c r="P98" s="12"/>
      <c r="Q98" s="12"/>
      <c r="R98" s="12"/>
      <c r="S98" s="12"/>
      <c r="T98" s="12"/>
    </row>
    <row r="99" spans="1:20" s="68" customFormat="1" ht="12.6" thickBot="1">
      <c r="A99" s="12"/>
      <c r="B99" s="12"/>
      <c r="C99" s="12"/>
      <c r="D99" s="12"/>
      <c r="E99" s="12"/>
      <c r="F99" s="28" t="s">
        <v>76</v>
      </c>
      <c r="G99" s="31" t="s">
        <v>77</v>
      </c>
      <c r="H99" s="69"/>
      <c r="I99" s="20"/>
      <c r="K99" s="60">
        <f>'5. Intention per Discipline '!K33</f>
        <v>0</v>
      </c>
      <c r="L99" s="21"/>
      <c r="M99" s="60">
        <f>'5. Intention per Discipline '!M33</f>
        <v>0</v>
      </c>
      <c r="N99" s="21"/>
      <c r="O99" s="20"/>
      <c r="P99" s="21"/>
      <c r="Q99" s="38">
        <f t="shared" si="0"/>
        <v>0</v>
      </c>
      <c r="R99" s="21"/>
      <c r="S99" s="38">
        <f>'5. Intention per Discipline '!S33</f>
        <v>0</v>
      </c>
      <c r="T99" s="12"/>
    </row>
    <row r="100" spans="1:20" s="68" customFormat="1" ht="12.4">
      <c r="A100" s="12"/>
      <c r="B100" s="12"/>
      <c r="C100" s="12"/>
      <c r="D100" s="12"/>
      <c r="E100" s="12"/>
      <c r="F100" s="19"/>
      <c r="G100" s="26"/>
      <c r="H100" s="22" t="s">
        <v>166</v>
      </c>
      <c r="I100" s="20"/>
      <c r="K100" s="79"/>
      <c r="L100" s="21"/>
      <c r="M100" s="79"/>
      <c r="N100" s="21"/>
      <c r="O100" s="20"/>
      <c r="P100" s="21"/>
      <c r="Q100" s="18"/>
      <c r="R100" s="21"/>
      <c r="S100" s="18"/>
      <c r="T100" s="12"/>
    </row>
    <row r="101" spans="1:20" s="68" customFormat="1" ht="12.4">
      <c r="A101" s="12"/>
      <c r="B101" s="12"/>
      <c r="C101" s="12"/>
      <c r="D101" s="12"/>
      <c r="E101" s="12"/>
      <c r="F101" s="19"/>
      <c r="G101" s="26"/>
      <c r="H101" s="22" t="s">
        <v>167</v>
      </c>
      <c r="I101" s="20"/>
      <c r="K101" s="77"/>
      <c r="L101" s="21"/>
      <c r="M101" s="77"/>
      <c r="N101" s="21"/>
      <c r="O101" s="20"/>
      <c r="P101" s="21"/>
      <c r="Q101" s="18"/>
      <c r="R101" s="21"/>
      <c r="S101" s="18"/>
      <c r="T101" s="12"/>
    </row>
    <row r="102" spans="1:20" s="68" customFormat="1" ht="12.4">
      <c r="A102" s="12"/>
      <c r="B102" s="12"/>
      <c r="C102" s="12"/>
      <c r="D102" s="12"/>
      <c r="E102" s="12"/>
      <c r="F102" s="19"/>
      <c r="G102" s="26"/>
      <c r="H102" s="22" t="s">
        <v>168</v>
      </c>
      <c r="I102" s="20"/>
      <c r="K102" s="77"/>
      <c r="L102" s="21"/>
      <c r="M102" s="77"/>
      <c r="N102" s="21"/>
      <c r="O102" s="20"/>
      <c r="P102" s="21"/>
      <c r="Q102" s="18"/>
      <c r="R102" s="21"/>
      <c r="S102" s="18"/>
      <c r="T102" s="12"/>
    </row>
    <row r="103" spans="1:20" s="68" customFormat="1" ht="12.4">
      <c r="A103" s="12"/>
      <c r="B103" s="12"/>
      <c r="C103" s="12"/>
      <c r="D103" s="12"/>
      <c r="E103" s="12"/>
      <c r="F103" s="19"/>
      <c r="G103" s="26"/>
      <c r="H103" s="22" t="s">
        <v>169</v>
      </c>
      <c r="I103" s="20"/>
      <c r="K103" s="77"/>
      <c r="L103" s="21"/>
      <c r="M103" s="77"/>
      <c r="N103" s="21"/>
      <c r="O103" s="20"/>
      <c r="P103" s="21"/>
      <c r="Q103" s="18"/>
      <c r="R103" s="21"/>
      <c r="S103" s="18"/>
      <c r="T103" s="12"/>
    </row>
    <row r="104" spans="1:20" s="68" customFormat="1" ht="12.4">
      <c r="A104" s="12"/>
      <c r="B104" s="12"/>
      <c r="C104" s="12"/>
      <c r="D104" s="12"/>
      <c r="E104" s="12"/>
      <c r="F104" s="19"/>
      <c r="G104" s="26"/>
      <c r="H104" s="22" t="s">
        <v>170</v>
      </c>
      <c r="I104" s="20"/>
      <c r="K104" s="77"/>
      <c r="L104" s="21"/>
      <c r="M104" s="77"/>
      <c r="N104" s="21"/>
      <c r="O104" s="20"/>
      <c r="P104" s="21"/>
      <c r="Q104" s="18"/>
      <c r="R104" s="21"/>
      <c r="S104" s="18"/>
      <c r="T104" s="12"/>
    </row>
    <row r="105" spans="1:20" s="68" customFormat="1" ht="12.4">
      <c r="A105" s="12"/>
      <c r="B105" s="12"/>
      <c r="C105" s="12"/>
      <c r="D105" s="12"/>
      <c r="E105" s="12"/>
      <c r="F105" s="19"/>
      <c r="G105" s="26"/>
      <c r="H105" s="22" t="s">
        <v>171</v>
      </c>
      <c r="I105" s="20"/>
      <c r="K105" s="77"/>
      <c r="L105" s="21"/>
      <c r="M105" s="77"/>
      <c r="N105" s="21"/>
      <c r="O105" s="20"/>
      <c r="P105" s="21"/>
      <c r="Q105" s="18"/>
      <c r="R105" s="21"/>
      <c r="S105" s="18"/>
      <c r="T105" s="12"/>
    </row>
    <row r="106" spans="1:20" s="68" customFormat="1" ht="12.4">
      <c r="A106" s="12"/>
      <c r="B106" s="12"/>
      <c r="C106" s="12"/>
      <c r="D106" s="12"/>
      <c r="E106" s="12"/>
      <c r="F106" s="19"/>
      <c r="G106" s="26"/>
      <c r="H106" s="22" t="s">
        <v>172</v>
      </c>
      <c r="I106" s="20"/>
      <c r="K106" s="77"/>
      <c r="L106" s="21"/>
      <c r="M106" s="77"/>
      <c r="N106" s="21"/>
      <c r="O106" s="20"/>
      <c r="P106" s="21"/>
      <c r="Q106" s="18"/>
      <c r="R106" s="21"/>
      <c r="S106" s="18"/>
      <c r="T106" s="12"/>
    </row>
    <row r="107" spans="1:20" s="68" customFormat="1" ht="12.4">
      <c r="A107" s="12"/>
      <c r="B107" s="12"/>
      <c r="C107" s="12"/>
      <c r="D107" s="12"/>
      <c r="E107" s="12"/>
      <c r="F107" s="19"/>
      <c r="G107" s="26"/>
      <c r="H107" s="22" t="s">
        <v>173</v>
      </c>
      <c r="I107" s="20"/>
      <c r="K107" s="77"/>
      <c r="L107" s="21"/>
      <c r="M107" s="77"/>
      <c r="N107" s="21"/>
      <c r="O107" s="20"/>
      <c r="P107" s="21"/>
      <c r="Q107" s="18"/>
      <c r="R107" s="21"/>
      <c r="S107" s="18"/>
      <c r="T107" s="12"/>
    </row>
    <row r="108" spans="1:20" s="68" customFormat="1" ht="12.4">
      <c r="A108" s="12"/>
      <c r="B108" s="12"/>
      <c r="C108" s="12"/>
      <c r="D108" s="12"/>
      <c r="E108" s="12"/>
      <c r="F108" s="19"/>
      <c r="G108" s="26"/>
      <c r="H108" s="22" t="s">
        <v>174</v>
      </c>
      <c r="I108" s="20"/>
      <c r="K108" s="77"/>
      <c r="L108" s="21"/>
      <c r="M108" s="77"/>
      <c r="N108" s="21"/>
      <c r="O108" s="20"/>
      <c r="P108" s="21"/>
      <c r="Q108" s="18"/>
      <c r="R108" s="21"/>
      <c r="S108" s="18"/>
      <c r="T108" s="12"/>
    </row>
    <row r="109" spans="1:20" s="68" customFormat="1" ht="12.4">
      <c r="A109" s="12"/>
      <c r="B109" s="12"/>
      <c r="C109" s="12"/>
      <c r="D109" s="12"/>
      <c r="E109" s="12"/>
      <c r="F109" s="19"/>
      <c r="G109" s="26"/>
      <c r="H109" s="22" t="s">
        <v>175</v>
      </c>
      <c r="I109" s="20"/>
      <c r="K109" s="77"/>
      <c r="L109" s="21"/>
      <c r="M109" s="77"/>
      <c r="N109" s="21"/>
      <c r="O109" s="20"/>
      <c r="P109" s="21"/>
      <c r="Q109" s="18"/>
      <c r="R109" s="21"/>
      <c r="S109" s="18"/>
      <c r="T109" s="12"/>
    </row>
    <row r="110" spans="1:20" s="68" customFormat="1" ht="12.4">
      <c r="A110" s="12"/>
      <c r="B110" s="12"/>
      <c r="C110" s="12"/>
      <c r="D110" s="12"/>
      <c r="E110" s="12"/>
      <c r="F110" s="19"/>
      <c r="G110" s="26"/>
      <c r="H110" s="22" t="s">
        <v>176</v>
      </c>
      <c r="I110" s="20"/>
      <c r="K110" s="77"/>
      <c r="L110" s="21"/>
      <c r="M110" s="77"/>
      <c r="N110" s="21"/>
      <c r="O110" s="20"/>
      <c r="P110" s="21"/>
      <c r="Q110" s="18"/>
      <c r="R110" s="21"/>
      <c r="S110" s="18"/>
      <c r="T110" s="12"/>
    </row>
    <row r="111" spans="1:20" s="68" customFormat="1" ht="12.4">
      <c r="A111" s="12"/>
      <c r="B111" s="12"/>
      <c r="C111" s="12"/>
      <c r="D111" s="12"/>
      <c r="E111" s="12"/>
      <c r="F111" s="19"/>
      <c r="G111" s="26"/>
      <c r="H111" s="22" t="s">
        <v>177</v>
      </c>
      <c r="I111" s="20"/>
      <c r="K111" s="77"/>
      <c r="L111" s="21"/>
      <c r="M111" s="77"/>
      <c r="N111" s="21"/>
      <c r="O111" s="20"/>
      <c r="P111" s="21"/>
      <c r="Q111" s="18"/>
      <c r="R111" s="21"/>
      <c r="S111" s="18"/>
      <c r="T111" s="12"/>
    </row>
    <row r="112" spans="1:20" s="68" customFormat="1" ht="12.4">
      <c r="A112" s="12"/>
      <c r="B112" s="12"/>
      <c r="C112" s="12"/>
      <c r="D112" s="12"/>
      <c r="E112" s="12"/>
      <c r="F112" s="19"/>
      <c r="G112" s="26"/>
      <c r="H112" s="22" t="s">
        <v>178</v>
      </c>
      <c r="I112" s="20"/>
      <c r="K112" s="77"/>
      <c r="L112" s="21"/>
      <c r="M112" s="77"/>
      <c r="N112" s="21"/>
      <c r="O112" s="20"/>
      <c r="P112" s="21"/>
      <c r="Q112" s="18"/>
      <c r="R112" s="21"/>
      <c r="S112" s="18"/>
      <c r="T112" s="12"/>
    </row>
    <row r="113" spans="1:20" s="68" customFormat="1" ht="12.4">
      <c r="A113" s="12"/>
      <c r="B113" s="12"/>
      <c r="C113" s="12"/>
      <c r="D113" s="12"/>
      <c r="E113" s="12"/>
      <c r="F113" s="19"/>
      <c r="G113" s="26"/>
      <c r="H113" s="22" t="s">
        <v>179</v>
      </c>
      <c r="I113" s="20"/>
      <c r="K113" s="77"/>
      <c r="L113" s="21"/>
      <c r="M113" s="77"/>
      <c r="N113" s="21"/>
      <c r="O113" s="20"/>
      <c r="P113" s="21"/>
      <c r="Q113" s="18"/>
      <c r="R113" s="21"/>
      <c r="S113" s="18"/>
      <c r="T113" s="12"/>
    </row>
    <row r="114" spans="1:20" s="68" customFormat="1" ht="12.4">
      <c r="A114" s="12"/>
      <c r="B114" s="12"/>
      <c r="C114" s="12"/>
      <c r="D114" s="12"/>
      <c r="E114" s="12"/>
      <c r="F114" s="19"/>
      <c r="G114" s="26"/>
      <c r="H114" s="22" t="s">
        <v>180</v>
      </c>
      <c r="I114" s="20"/>
      <c r="K114" s="77"/>
      <c r="L114" s="21"/>
      <c r="M114" s="77"/>
      <c r="N114" s="21"/>
      <c r="O114" s="20"/>
      <c r="P114" s="21"/>
      <c r="Q114" s="18"/>
      <c r="R114" s="21"/>
      <c r="S114" s="18"/>
      <c r="T114" s="12"/>
    </row>
    <row r="115" spans="1:20" s="68" customFormat="1" ht="6.6" customHeight="1">
      <c r="A115" s="12"/>
      <c r="B115" s="12"/>
      <c r="C115" s="12"/>
      <c r="D115" s="12"/>
      <c r="E115" s="12"/>
      <c r="F115" s="19"/>
      <c r="G115" s="26"/>
      <c r="H115" s="22"/>
      <c r="I115" s="20"/>
      <c r="O115" s="20"/>
      <c r="Q115" s="18"/>
      <c r="R115" s="21"/>
      <c r="S115" s="18"/>
      <c r="T115" s="12"/>
    </row>
    <row r="116" spans="1:20" s="68" customFormat="1" ht="6.6" customHeight="1" thickBot="1">
      <c r="A116" s="12"/>
      <c r="B116" s="12"/>
      <c r="C116" s="12"/>
      <c r="D116" s="12"/>
      <c r="E116" s="12"/>
      <c r="F116" s="12"/>
      <c r="G116" s="15"/>
      <c r="H116" s="23"/>
      <c r="I116" s="12"/>
      <c r="J116" s="12"/>
      <c r="K116" s="12"/>
      <c r="L116" s="12"/>
      <c r="M116" s="12"/>
      <c r="N116" s="12"/>
      <c r="O116" s="20"/>
      <c r="P116" s="12"/>
      <c r="Q116" s="12"/>
      <c r="R116" s="12"/>
      <c r="S116" s="12"/>
      <c r="T116" s="12"/>
    </row>
    <row r="117" spans="1:20" s="68" customFormat="1" ht="14.45" customHeight="1" thickBot="1">
      <c r="A117" s="12"/>
      <c r="B117" s="12"/>
      <c r="C117" s="12"/>
      <c r="D117" s="12"/>
      <c r="E117" s="12"/>
      <c r="F117" s="28" t="s">
        <v>80</v>
      </c>
      <c r="G117" s="31" t="s">
        <v>81</v>
      </c>
      <c r="H117" s="69"/>
      <c r="I117" s="20"/>
      <c r="K117" s="60">
        <f>'5. Intention per Discipline '!K34</f>
        <v>0</v>
      </c>
      <c r="L117" s="21"/>
      <c r="M117" s="60">
        <f>'5. Intention per Discipline '!M34</f>
        <v>0</v>
      </c>
      <c r="N117" s="21"/>
      <c r="O117" s="20"/>
      <c r="P117" s="21"/>
      <c r="Q117" s="38">
        <f>K117+M117</f>
        <v>0</v>
      </c>
      <c r="R117" s="21"/>
      <c r="S117" s="38">
        <f>'5. Intention per Discipline '!S34</f>
        <v>0</v>
      </c>
      <c r="T117" s="12"/>
    </row>
    <row r="118" spans="1:20" s="68" customFormat="1" ht="14.45" customHeight="1">
      <c r="A118" s="12"/>
      <c r="B118" s="12"/>
      <c r="C118" s="12"/>
      <c r="D118" s="12"/>
      <c r="E118" s="12"/>
      <c r="F118" s="19"/>
      <c r="G118" s="27"/>
      <c r="H118" s="73" t="s">
        <v>181</v>
      </c>
      <c r="I118" s="20"/>
      <c r="K118" s="79"/>
      <c r="L118" s="21"/>
      <c r="M118" s="18"/>
      <c r="N118" s="21"/>
      <c r="O118" s="20"/>
      <c r="P118" s="21"/>
      <c r="Q118" s="18"/>
      <c r="R118" s="21"/>
      <c r="S118" s="18"/>
      <c r="T118" s="12"/>
    </row>
    <row r="119" spans="1:20" s="68" customFormat="1" ht="14.45" customHeight="1">
      <c r="A119" s="12"/>
      <c r="B119" s="12"/>
      <c r="C119" s="12"/>
      <c r="D119" s="12"/>
      <c r="E119" s="12"/>
      <c r="F119" s="19"/>
      <c r="G119" s="27"/>
      <c r="H119" s="73" t="s">
        <v>157</v>
      </c>
      <c r="I119" s="20"/>
      <c r="K119" s="77"/>
      <c r="L119" s="21"/>
      <c r="M119" s="18"/>
      <c r="N119" s="21"/>
      <c r="O119" s="20"/>
      <c r="P119" s="21"/>
      <c r="Q119" s="18"/>
      <c r="R119" s="21"/>
      <c r="S119" s="18"/>
      <c r="T119" s="12"/>
    </row>
    <row r="120" spans="1:20" s="68" customFormat="1" ht="14.45" customHeight="1">
      <c r="A120" s="12"/>
      <c r="B120" s="12"/>
      <c r="C120" s="12"/>
      <c r="D120" s="12"/>
      <c r="E120" s="12"/>
      <c r="F120" s="19"/>
      <c r="G120" s="27"/>
      <c r="H120" s="73" t="s">
        <v>182</v>
      </c>
      <c r="I120" s="20"/>
      <c r="K120" s="77"/>
      <c r="L120" s="21"/>
      <c r="M120" s="18"/>
      <c r="N120" s="21"/>
      <c r="O120" s="20"/>
      <c r="P120" s="21"/>
      <c r="Q120" s="18"/>
      <c r="R120" s="21"/>
      <c r="S120" s="18"/>
      <c r="T120" s="12"/>
    </row>
    <row r="121" spans="1:20" s="68" customFormat="1" ht="14.45" customHeight="1">
      <c r="A121" s="12"/>
      <c r="B121" s="12"/>
      <c r="C121" s="12"/>
      <c r="D121" s="12"/>
      <c r="E121" s="12"/>
      <c r="F121" s="19"/>
      <c r="G121" s="27"/>
      <c r="H121" s="73" t="s">
        <v>183</v>
      </c>
      <c r="I121" s="20"/>
      <c r="K121" s="77"/>
      <c r="L121" s="21"/>
      <c r="M121" s="18"/>
      <c r="N121" s="21"/>
      <c r="O121" s="20"/>
      <c r="P121" s="21"/>
      <c r="Q121" s="18"/>
      <c r="R121" s="21"/>
      <c r="S121" s="18"/>
      <c r="T121" s="12"/>
    </row>
    <row r="122" spans="1:20" s="68" customFormat="1" ht="14.45" customHeight="1">
      <c r="A122" s="12"/>
      <c r="B122" s="12"/>
      <c r="C122" s="12"/>
      <c r="D122" s="12"/>
      <c r="E122" s="12"/>
      <c r="F122" s="19"/>
      <c r="G122" s="27"/>
      <c r="H122" s="73" t="s">
        <v>184</v>
      </c>
      <c r="I122" s="20"/>
      <c r="K122" s="77"/>
      <c r="L122" s="21"/>
      <c r="M122" s="18"/>
      <c r="N122" s="21"/>
      <c r="O122" s="20"/>
      <c r="P122" s="21"/>
      <c r="Q122" s="18"/>
      <c r="R122" s="21"/>
      <c r="S122" s="18"/>
      <c r="T122" s="12"/>
    </row>
    <row r="123" spans="1:20" s="68" customFormat="1" ht="14.45" customHeight="1">
      <c r="A123" s="12"/>
      <c r="B123" s="12"/>
      <c r="C123" s="12"/>
      <c r="D123" s="12"/>
      <c r="E123" s="12"/>
      <c r="F123" s="19"/>
      <c r="G123" s="27"/>
      <c r="H123" s="73" t="s">
        <v>161</v>
      </c>
      <c r="I123" s="20"/>
      <c r="K123" s="18"/>
      <c r="L123" s="21"/>
      <c r="M123" s="77"/>
      <c r="N123" s="21"/>
      <c r="O123" s="20"/>
      <c r="P123" s="21"/>
      <c r="Q123" s="18"/>
      <c r="R123" s="21"/>
      <c r="S123" s="18"/>
      <c r="T123" s="12"/>
    </row>
    <row r="124" spans="1:20" s="68" customFormat="1" ht="14.45" customHeight="1">
      <c r="A124" s="12"/>
      <c r="B124" s="12"/>
      <c r="C124" s="12"/>
      <c r="D124" s="12"/>
      <c r="E124" s="12"/>
      <c r="F124" s="19"/>
      <c r="G124" s="27"/>
      <c r="H124" s="73" t="s">
        <v>185</v>
      </c>
      <c r="I124" s="20"/>
      <c r="K124" s="18"/>
      <c r="L124" s="21"/>
      <c r="M124" s="77"/>
      <c r="N124" s="21"/>
      <c r="O124" s="20"/>
      <c r="P124" s="21"/>
      <c r="Q124" s="18"/>
      <c r="R124" s="21"/>
      <c r="S124" s="18"/>
      <c r="T124" s="12"/>
    </row>
    <row r="125" spans="1:20" s="68" customFormat="1" ht="14.45" customHeight="1">
      <c r="A125" s="12"/>
      <c r="B125" s="12"/>
      <c r="C125" s="12"/>
      <c r="D125" s="12"/>
      <c r="E125" s="12"/>
      <c r="F125" s="19"/>
      <c r="G125" s="27"/>
      <c r="H125" s="73" t="s">
        <v>186</v>
      </c>
      <c r="I125" s="20"/>
      <c r="K125" s="18"/>
      <c r="L125" s="21"/>
      <c r="M125" s="77"/>
      <c r="N125" s="21"/>
      <c r="O125" s="20"/>
      <c r="P125" s="21"/>
      <c r="Q125" s="18"/>
      <c r="R125" s="21"/>
      <c r="S125" s="18"/>
      <c r="T125" s="12"/>
    </row>
    <row r="126" spans="1:20" s="68" customFormat="1" ht="14.45" customHeight="1">
      <c r="A126" s="12"/>
      <c r="B126" s="12"/>
      <c r="C126" s="12"/>
      <c r="D126" s="12"/>
      <c r="E126" s="12"/>
      <c r="F126" s="19"/>
      <c r="G126" s="27"/>
      <c r="H126" s="73" t="s">
        <v>163</v>
      </c>
      <c r="I126" s="20"/>
      <c r="K126" s="18"/>
      <c r="L126" s="21"/>
      <c r="M126" s="77"/>
      <c r="N126" s="21"/>
      <c r="O126" s="20"/>
      <c r="P126" s="21"/>
      <c r="Q126" s="18"/>
      <c r="R126" s="21"/>
      <c r="S126" s="18"/>
      <c r="T126" s="12"/>
    </row>
    <row r="127" spans="1:20" s="68" customFormat="1" ht="14.45" customHeight="1">
      <c r="A127" s="12"/>
      <c r="B127" s="12"/>
      <c r="C127" s="12"/>
      <c r="D127" s="12"/>
      <c r="E127" s="12"/>
      <c r="F127" s="19"/>
      <c r="G127" s="27"/>
      <c r="H127" s="73" t="s">
        <v>187</v>
      </c>
      <c r="I127" s="20"/>
      <c r="K127" s="18"/>
      <c r="L127" s="21"/>
      <c r="M127" s="77"/>
      <c r="N127" s="21"/>
      <c r="O127" s="20"/>
      <c r="P127" s="21"/>
      <c r="Q127" s="18"/>
      <c r="R127" s="21"/>
      <c r="S127" s="18"/>
      <c r="T127" s="12"/>
    </row>
    <row r="128" spans="1:20" s="68" customFormat="1" ht="14.45" customHeight="1">
      <c r="A128" s="12"/>
      <c r="B128" s="12"/>
      <c r="C128" s="12"/>
      <c r="D128" s="12"/>
      <c r="E128" s="12"/>
      <c r="F128" s="19"/>
      <c r="G128" s="27"/>
      <c r="H128" s="73" t="s">
        <v>119</v>
      </c>
      <c r="I128" s="20"/>
      <c r="K128" s="18"/>
      <c r="L128" s="21"/>
      <c r="M128" s="18"/>
      <c r="N128" s="21"/>
      <c r="O128" s="20"/>
      <c r="P128" s="21"/>
      <c r="Q128" s="77"/>
      <c r="R128" s="21"/>
      <c r="S128" s="18"/>
      <c r="T128" s="12"/>
    </row>
    <row r="129" spans="1:20" s="68" customFormat="1" ht="8.25" customHeight="1" thickBot="1">
      <c r="A129" s="12"/>
      <c r="B129" s="12"/>
      <c r="C129" s="12"/>
      <c r="D129" s="12"/>
      <c r="E129" s="12"/>
      <c r="F129" s="12"/>
      <c r="G129" s="15"/>
      <c r="H129" s="23"/>
      <c r="I129" s="12"/>
      <c r="J129" s="12"/>
      <c r="K129" s="12"/>
      <c r="L129" s="12"/>
      <c r="M129" s="12"/>
      <c r="N129" s="12"/>
      <c r="O129" s="20"/>
      <c r="P129" s="12"/>
      <c r="Q129" s="12"/>
      <c r="R129" s="12"/>
      <c r="S129" s="12"/>
      <c r="T129" s="12"/>
    </row>
    <row r="130" spans="1:20" s="68" customFormat="1" ht="12.6" thickBot="1">
      <c r="A130" s="12"/>
      <c r="B130" s="12"/>
      <c r="C130" s="12"/>
      <c r="D130" s="12"/>
      <c r="E130" s="12"/>
      <c r="F130" s="28" t="s">
        <v>83</v>
      </c>
      <c r="G130" s="31" t="s">
        <v>84</v>
      </c>
      <c r="H130" s="69"/>
      <c r="I130" s="20"/>
      <c r="K130" s="60">
        <f>'5. Intention per Discipline '!K35</f>
        <v>0</v>
      </c>
      <c r="L130" s="21"/>
      <c r="M130" s="60">
        <f>'5. Intention per Discipline '!M35</f>
        <v>0</v>
      </c>
      <c r="N130" s="21"/>
      <c r="O130" s="20"/>
      <c r="P130" s="21"/>
      <c r="Q130" s="38">
        <f>K130+M130</f>
        <v>0</v>
      </c>
      <c r="R130" s="21"/>
      <c r="S130" s="38">
        <f>'5. Intention per Discipline '!S35</f>
        <v>0</v>
      </c>
      <c r="T130" s="12"/>
    </row>
    <row r="131" spans="1:20" s="68" customFormat="1" ht="8.25" customHeight="1" thickBot="1">
      <c r="A131" s="12"/>
      <c r="B131" s="12"/>
      <c r="C131" s="12"/>
      <c r="D131" s="12"/>
      <c r="E131" s="12"/>
      <c r="F131" s="12"/>
      <c r="G131" s="15"/>
      <c r="H131" s="23"/>
      <c r="I131" s="12"/>
      <c r="J131" s="12"/>
      <c r="K131" s="12"/>
      <c r="L131" s="12"/>
      <c r="M131" s="12"/>
      <c r="N131" s="12"/>
      <c r="O131" s="20"/>
      <c r="P131" s="12"/>
      <c r="Q131" s="12"/>
      <c r="R131" s="12"/>
      <c r="S131" s="12"/>
      <c r="T131" s="12"/>
    </row>
    <row r="132" spans="1:20" s="68" customFormat="1" ht="14.45" customHeight="1" thickBot="1">
      <c r="A132" s="12"/>
      <c r="B132" s="12"/>
      <c r="C132" s="12"/>
      <c r="D132" s="12"/>
      <c r="E132" s="12"/>
      <c r="F132" s="28" t="s">
        <v>86</v>
      </c>
      <c r="G132" s="31" t="s">
        <v>87</v>
      </c>
      <c r="H132" s="69"/>
      <c r="I132" s="20"/>
      <c r="K132" s="60">
        <f>'5. Intention per Discipline '!K36</f>
        <v>0</v>
      </c>
      <c r="L132" s="21"/>
      <c r="M132" s="60">
        <f>'5. Intention per Discipline '!M36</f>
        <v>0</v>
      </c>
      <c r="N132" s="21"/>
      <c r="O132" s="20"/>
      <c r="P132" s="21"/>
      <c r="Q132" s="38">
        <f>K132+M132</f>
        <v>0</v>
      </c>
      <c r="R132" s="21"/>
      <c r="S132" s="38">
        <f>'5. Intention per Discipline '!S36</f>
        <v>0</v>
      </c>
      <c r="T132" s="12"/>
    </row>
    <row r="133" spans="1:20" s="68" customFormat="1" ht="14.45" customHeight="1">
      <c r="A133" s="12"/>
      <c r="B133" s="12"/>
      <c r="C133" s="12"/>
      <c r="D133" s="12"/>
      <c r="E133" s="12"/>
      <c r="F133" s="19"/>
      <c r="G133" s="26"/>
      <c r="H133" s="22" t="s">
        <v>188</v>
      </c>
      <c r="I133" s="20"/>
      <c r="K133" s="18"/>
      <c r="L133" s="21"/>
      <c r="M133" s="18"/>
      <c r="N133" s="21"/>
      <c r="O133" s="20"/>
      <c r="P133" s="21"/>
      <c r="Q133" s="79"/>
      <c r="R133" s="21"/>
      <c r="S133" s="18"/>
      <c r="T133" s="12"/>
    </row>
    <row r="134" spans="1:20" s="68" customFormat="1" ht="8.25" customHeight="1" thickBot="1">
      <c r="A134" s="12"/>
      <c r="B134" s="12"/>
      <c r="C134" s="12"/>
      <c r="D134" s="12"/>
      <c r="E134" s="12"/>
      <c r="F134" s="12"/>
      <c r="G134" s="15"/>
      <c r="H134" s="23"/>
      <c r="I134" s="12"/>
      <c r="J134" s="12"/>
      <c r="K134" s="12"/>
      <c r="L134" s="12"/>
      <c r="M134" s="12"/>
      <c r="N134" s="12"/>
      <c r="O134" s="20"/>
      <c r="P134" s="12"/>
      <c r="Q134" s="12"/>
      <c r="R134" s="12"/>
      <c r="S134" s="12"/>
      <c r="T134" s="12"/>
    </row>
    <row r="135" spans="1:20" s="68" customFormat="1" ht="14.45" customHeight="1" thickBot="1">
      <c r="A135" s="12"/>
      <c r="B135" s="12"/>
      <c r="C135" s="12"/>
      <c r="D135" s="12"/>
      <c r="E135" s="12"/>
      <c r="F135" s="28" t="s">
        <v>90</v>
      </c>
      <c r="G135" s="31" t="s">
        <v>91</v>
      </c>
      <c r="H135" s="69"/>
      <c r="I135" s="20"/>
      <c r="K135" s="60">
        <f>'5. Intention per Discipline '!K37</f>
        <v>0</v>
      </c>
      <c r="L135" s="21"/>
      <c r="M135" s="60">
        <f>'5. Intention per Discipline '!M37</f>
        <v>0</v>
      </c>
      <c r="N135" s="21"/>
      <c r="O135" s="20"/>
      <c r="P135" s="21"/>
      <c r="Q135" s="38">
        <f t="shared" si="0"/>
        <v>0</v>
      </c>
      <c r="R135" s="21"/>
      <c r="S135" s="38">
        <f>'5. Intention per Discipline '!S37</f>
        <v>0</v>
      </c>
      <c r="T135" s="12"/>
    </row>
    <row r="136" spans="1:20" s="68" customFormat="1" ht="8.25" customHeight="1" thickBot="1">
      <c r="A136" s="12"/>
      <c r="B136" s="12"/>
      <c r="C136" s="12"/>
      <c r="D136" s="12"/>
      <c r="E136" s="12"/>
      <c r="F136" s="12"/>
      <c r="G136" s="15"/>
      <c r="H136" s="23"/>
      <c r="I136" s="12"/>
      <c r="J136" s="12"/>
      <c r="K136" s="12"/>
      <c r="L136" s="12"/>
      <c r="M136" s="12"/>
      <c r="N136" s="12"/>
      <c r="O136" s="20"/>
      <c r="P136" s="12"/>
      <c r="Q136" s="12"/>
      <c r="R136" s="12"/>
      <c r="S136" s="12"/>
      <c r="T136" s="12"/>
    </row>
    <row r="137" spans="1:20" s="68" customFormat="1" ht="14.45" customHeight="1" thickBot="1">
      <c r="A137" s="12"/>
      <c r="B137" s="12"/>
      <c r="C137" s="12"/>
      <c r="D137" s="12"/>
      <c r="E137" s="12"/>
      <c r="F137" s="28" t="s">
        <v>93</v>
      </c>
      <c r="G137" s="31" t="s">
        <v>94</v>
      </c>
      <c r="H137" s="69"/>
      <c r="I137" s="20"/>
      <c r="K137" s="60">
        <f>'5. Intention per Discipline '!K38</f>
        <v>0</v>
      </c>
      <c r="L137" s="21"/>
      <c r="M137" s="60">
        <f>'5. Intention per Discipline '!M38</f>
        <v>0</v>
      </c>
      <c r="N137" s="21"/>
      <c r="O137" s="20"/>
      <c r="P137" s="21"/>
      <c r="Q137" s="38">
        <f t="shared" si="0"/>
        <v>0</v>
      </c>
      <c r="R137" s="21"/>
      <c r="S137" s="38">
        <f>'5. Intention per Discipline '!S38</f>
        <v>0</v>
      </c>
      <c r="T137" s="12"/>
    </row>
    <row r="138" spans="1:20" s="68" customFormat="1" ht="14.45" customHeight="1">
      <c r="A138" s="12"/>
      <c r="B138" s="12"/>
      <c r="C138" s="12"/>
      <c r="D138" s="12"/>
      <c r="E138" s="12"/>
      <c r="F138" s="19"/>
      <c r="G138" s="27"/>
      <c r="H138" s="73" t="s">
        <v>139</v>
      </c>
      <c r="I138" s="20"/>
      <c r="K138" s="78"/>
      <c r="L138" s="21"/>
      <c r="M138" s="18"/>
      <c r="N138" s="21"/>
      <c r="O138" s="20"/>
      <c r="P138" s="21"/>
      <c r="Q138" s="18"/>
      <c r="R138" s="21"/>
      <c r="S138" s="18"/>
      <c r="T138" s="12"/>
    </row>
    <row r="139" spans="1:20" s="68" customFormat="1" ht="14.45" customHeight="1">
      <c r="A139" s="12"/>
      <c r="B139" s="12"/>
      <c r="C139" s="12"/>
      <c r="D139" s="12"/>
      <c r="E139" s="12"/>
      <c r="F139" s="19"/>
      <c r="G139" s="27"/>
      <c r="H139" s="73" t="s">
        <v>141</v>
      </c>
      <c r="I139" s="20"/>
      <c r="K139" s="77"/>
      <c r="L139" s="21"/>
      <c r="M139" s="18"/>
      <c r="N139" s="21"/>
      <c r="O139" s="20"/>
      <c r="P139" s="21"/>
      <c r="Q139" s="18"/>
      <c r="R139" s="21"/>
      <c r="S139" s="18"/>
      <c r="T139" s="12"/>
    </row>
    <row r="140" spans="1:20" s="68" customFormat="1" ht="14.45" customHeight="1">
      <c r="A140" s="12"/>
      <c r="B140" s="12"/>
      <c r="C140" s="12"/>
      <c r="D140" s="12"/>
      <c r="E140" s="12"/>
      <c r="F140" s="19"/>
      <c r="G140" s="27"/>
      <c r="H140" s="73" t="s">
        <v>143</v>
      </c>
      <c r="I140" s="20"/>
      <c r="K140" s="77"/>
      <c r="L140" s="21"/>
      <c r="M140" s="18"/>
      <c r="N140" s="21"/>
      <c r="O140" s="20"/>
      <c r="P140" s="21"/>
      <c r="Q140" s="18"/>
      <c r="R140" s="21"/>
      <c r="S140" s="18"/>
      <c r="T140" s="12"/>
    </row>
    <row r="141" spans="1:20" s="68" customFormat="1" ht="14.45" customHeight="1">
      <c r="A141" s="12"/>
      <c r="B141" s="12"/>
      <c r="C141" s="12"/>
      <c r="D141" s="12"/>
      <c r="E141" s="12"/>
      <c r="F141" s="19"/>
      <c r="G141" s="27"/>
      <c r="H141" s="73" t="s">
        <v>189</v>
      </c>
      <c r="I141" s="20"/>
      <c r="K141" s="77"/>
      <c r="L141" s="21"/>
      <c r="M141" s="18"/>
      <c r="N141" s="21"/>
      <c r="O141" s="20"/>
      <c r="P141" s="21"/>
      <c r="Q141" s="18"/>
      <c r="R141" s="21"/>
      <c r="S141" s="18"/>
      <c r="T141" s="12"/>
    </row>
    <row r="142" spans="1:20" s="68" customFormat="1" ht="14.45" customHeight="1">
      <c r="A142" s="12"/>
      <c r="B142" s="12"/>
      <c r="C142" s="12"/>
      <c r="D142" s="12"/>
      <c r="E142" s="12"/>
      <c r="F142" s="19"/>
      <c r="G142" s="27"/>
      <c r="H142" s="73" t="s">
        <v>190</v>
      </c>
      <c r="I142" s="20"/>
      <c r="K142" s="18"/>
      <c r="L142" s="21"/>
      <c r="M142" s="77"/>
      <c r="N142" s="21"/>
      <c r="O142" s="20"/>
      <c r="P142" s="21"/>
      <c r="Q142" s="18"/>
      <c r="R142" s="21"/>
      <c r="S142" s="18"/>
      <c r="T142" s="12"/>
    </row>
    <row r="143" spans="1:20" s="68" customFormat="1" ht="14.45" customHeight="1">
      <c r="A143" s="12"/>
      <c r="B143" s="12"/>
      <c r="C143" s="12"/>
      <c r="D143" s="12"/>
      <c r="E143" s="12"/>
      <c r="F143" s="19"/>
      <c r="G143" s="27"/>
      <c r="H143" s="73" t="s">
        <v>191</v>
      </c>
      <c r="I143" s="20"/>
      <c r="K143" s="18"/>
      <c r="L143" s="21"/>
      <c r="M143" s="77"/>
      <c r="N143" s="21"/>
      <c r="O143" s="20"/>
      <c r="P143" s="21"/>
      <c r="Q143" s="18"/>
      <c r="R143" s="21"/>
      <c r="S143" s="18"/>
      <c r="T143" s="12"/>
    </row>
    <row r="144" spans="1:20" s="68" customFormat="1" ht="14.45" customHeight="1">
      <c r="A144" s="12"/>
      <c r="B144" s="12"/>
      <c r="C144" s="12"/>
      <c r="D144" s="12"/>
      <c r="E144" s="12"/>
      <c r="F144" s="19"/>
      <c r="G144" s="27"/>
      <c r="H144" s="73" t="s">
        <v>148</v>
      </c>
      <c r="I144" s="20"/>
      <c r="K144" s="18"/>
      <c r="L144" s="21"/>
      <c r="M144" s="77"/>
      <c r="N144" s="21"/>
      <c r="O144" s="20"/>
      <c r="P144" s="21"/>
      <c r="Q144" s="18"/>
      <c r="R144" s="21"/>
      <c r="S144" s="18"/>
      <c r="T144" s="12"/>
    </row>
    <row r="145" spans="1:20" s="68" customFormat="1" ht="14.45" customHeight="1">
      <c r="A145" s="12"/>
      <c r="B145" s="12"/>
      <c r="C145" s="12"/>
      <c r="D145" s="12"/>
      <c r="E145" s="12"/>
      <c r="F145" s="19"/>
      <c r="G145" s="27"/>
      <c r="H145" s="73" t="s">
        <v>192</v>
      </c>
      <c r="I145" s="20"/>
      <c r="K145" s="18"/>
      <c r="L145" s="21"/>
      <c r="M145" s="77"/>
      <c r="N145" s="21"/>
      <c r="O145" s="20"/>
      <c r="P145" s="21"/>
      <c r="Q145" s="18"/>
      <c r="R145" s="21"/>
      <c r="S145" s="18"/>
      <c r="T145" s="12"/>
    </row>
    <row r="146" spans="1:20" s="68" customFormat="1" ht="8.25" customHeight="1" thickBot="1">
      <c r="A146" s="12"/>
      <c r="B146" s="12"/>
      <c r="C146" s="12"/>
      <c r="D146" s="12"/>
      <c r="E146" s="12"/>
      <c r="F146" s="12"/>
      <c r="G146" s="15"/>
      <c r="H146" s="23"/>
      <c r="I146" s="12"/>
      <c r="J146" s="12"/>
      <c r="K146" s="12"/>
      <c r="L146" s="12"/>
      <c r="M146" s="12"/>
      <c r="N146" s="12"/>
      <c r="O146" s="20"/>
      <c r="P146" s="12"/>
      <c r="Q146" s="12"/>
      <c r="R146" s="12"/>
      <c r="S146" s="12"/>
      <c r="T146" s="12"/>
    </row>
    <row r="147" spans="1:20" s="68" customFormat="1" ht="12.6" thickBot="1">
      <c r="A147" s="12"/>
      <c r="B147" s="12"/>
      <c r="C147" s="12"/>
      <c r="D147" s="12"/>
      <c r="E147" s="12"/>
      <c r="F147" s="28" t="s">
        <v>97</v>
      </c>
      <c r="G147" s="31" t="s">
        <v>98</v>
      </c>
      <c r="H147" s="69"/>
      <c r="I147" s="20"/>
      <c r="K147" s="60">
        <f>'5. Intention per Discipline '!K39</f>
        <v>0</v>
      </c>
      <c r="L147" s="21"/>
      <c r="M147" s="60">
        <f>'5. Intention per Discipline '!M39</f>
        <v>0</v>
      </c>
      <c r="N147" s="21"/>
      <c r="O147" s="20"/>
      <c r="P147" s="21"/>
      <c r="Q147" s="38">
        <f t="shared" si="0"/>
        <v>0</v>
      </c>
      <c r="R147" s="21"/>
      <c r="S147" s="38">
        <f>'5. Intention per Discipline '!S39</f>
        <v>0</v>
      </c>
      <c r="T147" s="12"/>
    </row>
    <row r="148" spans="1:20" s="68" customFormat="1" ht="12.4">
      <c r="A148" s="12"/>
      <c r="B148" s="12"/>
      <c r="C148" s="12"/>
      <c r="D148" s="12"/>
      <c r="E148" s="12"/>
      <c r="F148" s="19"/>
      <c r="G148" s="22"/>
      <c r="H148" s="73" t="s">
        <v>193</v>
      </c>
      <c r="I148" s="20"/>
      <c r="K148" s="78"/>
      <c r="L148" s="21"/>
      <c r="M148" s="78"/>
      <c r="N148" s="21"/>
      <c r="O148" s="20"/>
      <c r="P148" s="21"/>
      <c r="Q148" s="18"/>
      <c r="R148" s="21"/>
      <c r="S148" s="18"/>
      <c r="T148" s="12"/>
    </row>
    <row r="149" spans="1:20" s="68" customFormat="1" ht="12.4">
      <c r="A149" s="12"/>
      <c r="B149" s="12"/>
      <c r="C149" s="12"/>
      <c r="D149" s="12"/>
      <c r="E149" s="12"/>
      <c r="F149" s="19"/>
      <c r="G149" s="22"/>
      <c r="H149" s="73" t="s">
        <v>194</v>
      </c>
      <c r="I149" s="20"/>
      <c r="K149" s="77"/>
      <c r="L149" s="21"/>
      <c r="M149" s="77"/>
      <c r="N149" s="21"/>
      <c r="O149" s="20"/>
      <c r="P149" s="21"/>
      <c r="Q149" s="18"/>
      <c r="R149" s="21"/>
      <c r="S149" s="18"/>
      <c r="T149" s="12"/>
    </row>
    <row r="150" spans="1:20" s="68" customFormat="1" ht="8.25" customHeight="1">
      <c r="A150" s="12"/>
      <c r="B150" s="12"/>
      <c r="C150" s="12"/>
      <c r="D150" s="12"/>
      <c r="E150" s="12"/>
      <c r="F150" s="12"/>
      <c r="G150" s="23"/>
      <c r="H150" s="23"/>
      <c r="I150" s="12"/>
      <c r="K150" s="12"/>
      <c r="L150" s="12"/>
      <c r="M150" s="12"/>
      <c r="N150" s="12"/>
      <c r="O150" s="20"/>
      <c r="P150" s="12"/>
      <c r="Q150" s="12"/>
      <c r="R150" s="12"/>
      <c r="S150" s="12"/>
      <c r="T150" s="12"/>
    </row>
    <row r="151" spans="1:20" s="68" customFormat="1" ht="12.4" hidden="1">
      <c r="A151" s="12"/>
      <c r="B151" s="12"/>
      <c r="C151" s="12"/>
      <c r="D151" s="12"/>
      <c r="E151" s="12"/>
      <c r="F151" s="12"/>
      <c r="G151" s="23"/>
      <c r="H151" s="42" t="s">
        <v>195</v>
      </c>
      <c r="I151" s="12"/>
      <c r="K151" s="51">
        <f>'5. Intention per Discipline '!K41</f>
        <v>0</v>
      </c>
      <c r="L151" s="21"/>
      <c r="M151" s="51">
        <f>'5. Intention per Discipline '!M41</f>
        <v>0</v>
      </c>
      <c r="N151" s="21"/>
      <c r="O151" s="20"/>
      <c r="P151" s="21"/>
      <c r="Q151" s="51">
        <f>K151+M151</f>
        <v>0</v>
      </c>
      <c r="R151" s="21"/>
      <c r="S151" s="18"/>
      <c r="T151" s="12"/>
    </row>
    <row r="152" spans="1:20" s="68" customFormat="1" ht="8.25" hidden="1" customHeight="1">
      <c r="A152" s="12"/>
      <c r="B152" s="12"/>
      <c r="C152" s="12"/>
      <c r="D152" s="12"/>
      <c r="E152" s="12"/>
      <c r="F152" s="12"/>
      <c r="G152" s="23"/>
      <c r="H152" s="23"/>
      <c r="I152" s="12"/>
      <c r="K152" s="12"/>
      <c r="L152" s="12"/>
      <c r="M152" s="12"/>
      <c r="N152" s="12"/>
      <c r="O152" s="12"/>
      <c r="P152" s="12"/>
      <c r="Q152" s="12"/>
      <c r="R152" s="12"/>
      <c r="S152" s="12"/>
      <c r="T152" s="12"/>
    </row>
    <row r="153" spans="1:20" s="68" customFormat="1" ht="12.4">
      <c r="A153" s="12"/>
      <c r="B153" s="12"/>
      <c r="C153" s="12"/>
      <c r="D153" s="12"/>
      <c r="E153" s="12"/>
      <c r="F153" s="12"/>
      <c r="H153" s="42" t="s">
        <v>111</v>
      </c>
      <c r="I153" s="20"/>
      <c r="K153" s="51">
        <f>SUM(K16+K19+K40+K42+K44+K46+K58+K60+K64+K66+K68+K73+K78+K80+K90+K93+K95+K97+K99+K117+K130+K132+K135+K137+K147)-K151</f>
        <v>0</v>
      </c>
      <c r="L153" s="21"/>
      <c r="M153" s="51">
        <f>SUM(M16+M19+M40+M42+M44+M46+M58+M60+M64+M66+M68+M73+M78+M80+M90+M93+M95+M97+M99+M117+M130+M132+M135+M137+M147)-M151</f>
        <v>0</v>
      </c>
      <c r="N153" s="21"/>
      <c r="O153" s="51">
        <f>SUM(O16+O19+O40+O42+O44+O46+O58+O60+O64+O66+O68+O73+O78+O80+O90+O93+O95+O97+O99+O117+O130+O132+O135+O137+O147)-O151</f>
        <v>0</v>
      </c>
      <c r="P153" s="21"/>
      <c r="Q153" s="51">
        <f>K153+M153+O153</f>
        <v>0</v>
      </c>
      <c r="R153" s="21"/>
      <c r="S153" s="18"/>
      <c r="T153" s="12"/>
    </row>
    <row r="154" spans="1:20" s="68" customFormat="1" ht="8.25" customHeight="1" thickBot="1">
      <c r="A154" s="12"/>
      <c r="B154" s="12"/>
      <c r="C154" s="12"/>
      <c r="D154" s="12"/>
      <c r="E154" s="12"/>
      <c r="F154" s="12"/>
      <c r="G154" s="12"/>
      <c r="H154" s="12"/>
      <c r="I154" s="12"/>
      <c r="J154" s="12"/>
      <c r="K154" s="12"/>
      <c r="L154" s="12"/>
      <c r="M154" s="12"/>
      <c r="N154" s="12"/>
      <c r="O154" s="12"/>
      <c r="P154" s="12"/>
      <c r="Q154" s="12"/>
      <c r="R154" s="12"/>
      <c r="S154" s="12"/>
      <c r="T154" s="12"/>
    </row>
    <row r="155" spans="1:20" s="68" customFormat="1" ht="12.4">
      <c r="A155" s="12"/>
      <c r="B155" s="152" t="s">
        <v>118</v>
      </c>
      <c r="C155" s="153"/>
      <c r="D155" s="153"/>
      <c r="E155" s="153"/>
      <c r="F155" s="153"/>
      <c r="G155" s="153"/>
      <c r="H155" s="153"/>
      <c r="I155" s="153"/>
      <c r="J155" s="153"/>
      <c r="K155" s="153"/>
      <c r="L155" s="153"/>
      <c r="M155" s="153"/>
      <c r="N155" s="153"/>
      <c r="O155" s="153"/>
      <c r="P155" s="153"/>
      <c r="Q155" s="153"/>
      <c r="R155" s="153"/>
      <c r="S155" s="154"/>
      <c r="T155" s="12"/>
    </row>
    <row r="156" spans="1:20" s="68" customFormat="1" ht="12.4">
      <c r="A156" s="12"/>
      <c r="B156" s="123"/>
      <c r="C156" s="124"/>
      <c r="D156" s="124"/>
      <c r="E156" s="124"/>
      <c r="F156" s="124"/>
      <c r="G156" s="124"/>
      <c r="H156" s="124"/>
      <c r="I156" s="124"/>
      <c r="J156" s="124"/>
      <c r="K156" s="124"/>
      <c r="L156" s="124"/>
      <c r="M156" s="124"/>
      <c r="N156" s="124"/>
      <c r="O156" s="124"/>
      <c r="P156" s="124"/>
      <c r="Q156" s="124"/>
      <c r="R156" s="124"/>
      <c r="S156" s="125"/>
      <c r="T156" s="12"/>
    </row>
    <row r="157" spans="1:20" s="68" customFormat="1" ht="12.4">
      <c r="A157" s="12"/>
      <c r="B157" s="123"/>
      <c r="C157" s="124"/>
      <c r="D157" s="124"/>
      <c r="E157" s="124"/>
      <c r="F157" s="124"/>
      <c r="G157" s="124"/>
      <c r="H157" s="124"/>
      <c r="I157" s="124"/>
      <c r="J157" s="124"/>
      <c r="K157" s="124"/>
      <c r="L157" s="124"/>
      <c r="M157" s="124"/>
      <c r="N157" s="124"/>
      <c r="O157" s="124"/>
      <c r="P157" s="124"/>
      <c r="Q157" s="124"/>
      <c r="R157" s="124"/>
      <c r="S157" s="125"/>
      <c r="T157" s="12"/>
    </row>
    <row r="158" spans="1:20" s="68" customFormat="1" ht="12.4">
      <c r="A158" s="12"/>
      <c r="B158" s="123"/>
      <c r="C158" s="124"/>
      <c r="D158" s="124"/>
      <c r="E158" s="124"/>
      <c r="F158" s="124"/>
      <c r="G158" s="124"/>
      <c r="H158" s="124"/>
      <c r="I158" s="124"/>
      <c r="J158" s="124"/>
      <c r="K158" s="124"/>
      <c r="L158" s="124"/>
      <c r="M158" s="124"/>
      <c r="N158" s="124"/>
      <c r="O158" s="124"/>
      <c r="P158" s="124"/>
      <c r="Q158" s="124"/>
      <c r="R158" s="124"/>
      <c r="S158" s="125"/>
      <c r="T158" s="12"/>
    </row>
    <row r="159" spans="1:20" s="68" customFormat="1" ht="12.4">
      <c r="A159" s="12"/>
      <c r="B159" s="123"/>
      <c r="C159" s="124"/>
      <c r="D159" s="124"/>
      <c r="E159" s="124"/>
      <c r="F159" s="124"/>
      <c r="G159" s="124"/>
      <c r="H159" s="124"/>
      <c r="I159" s="124"/>
      <c r="J159" s="124"/>
      <c r="K159" s="124"/>
      <c r="L159" s="124"/>
      <c r="M159" s="124"/>
      <c r="N159" s="124"/>
      <c r="O159" s="124"/>
      <c r="P159" s="124"/>
      <c r="Q159" s="124"/>
      <c r="R159" s="124"/>
      <c r="S159" s="125"/>
      <c r="T159" s="12"/>
    </row>
    <row r="160" spans="1:20" s="68" customFormat="1" ht="12.6" thickBot="1">
      <c r="A160" s="12"/>
      <c r="B160" s="126"/>
      <c r="C160" s="127"/>
      <c r="D160" s="127"/>
      <c r="E160" s="127"/>
      <c r="F160" s="127"/>
      <c r="G160" s="127"/>
      <c r="H160" s="127"/>
      <c r="I160" s="127"/>
      <c r="J160" s="127"/>
      <c r="K160" s="127"/>
      <c r="L160" s="127"/>
      <c r="M160" s="127"/>
      <c r="N160" s="127"/>
      <c r="O160" s="127"/>
      <c r="P160" s="127"/>
      <c r="Q160" s="127"/>
      <c r="R160" s="127"/>
      <c r="S160" s="128"/>
      <c r="T160" s="12"/>
    </row>
    <row r="161" spans="1:20" ht="20.25" customHeight="1">
      <c r="A161" s="12"/>
      <c r="B161" s="12"/>
      <c r="C161" s="12"/>
      <c r="D161" s="12"/>
      <c r="E161" s="12"/>
      <c r="F161" s="12"/>
      <c r="G161" s="12"/>
      <c r="H161" s="12"/>
      <c r="I161" s="12"/>
      <c r="J161" s="12"/>
      <c r="K161" s="12"/>
      <c r="L161" s="12"/>
      <c r="M161" s="12"/>
      <c r="N161" s="12"/>
      <c r="O161" s="12"/>
      <c r="P161" s="12"/>
      <c r="Q161" s="12"/>
      <c r="R161" s="12"/>
      <c r="S161" s="12"/>
      <c r="T161" s="12"/>
    </row>
    <row r="162" spans="1:20" ht="13.9" hidden="1">
      <c r="T162" s="12"/>
    </row>
  </sheetData>
  <sheetProtection algorithmName="SHA-512" hashValue="e9yLYozK07xZ/h1P6reL8tMTMKEjmt3T6GcPG7YeB4ef7GQhLijeWBN0YOgN+nmxuk1T8nkmhjY4Gnqg93Rnhw==" saltValue="b+La/OcRAIl6Z7939GdNGA==" spinCount="100000" sheet="1" objects="1" scenarios="1" selectLockedCells="1" selectUnlockedCells="1"/>
  <mergeCells count="11">
    <mergeCell ref="D2:S5"/>
    <mergeCell ref="B155:S155"/>
    <mergeCell ref="B156:S160"/>
    <mergeCell ref="D10:H10"/>
    <mergeCell ref="K7:Q7"/>
    <mergeCell ref="E7:H7"/>
    <mergeCell ref="D9:H9"/>
    <mergeCell ref="G14:H14"/>
    <mergeCell ref="K12:S12"/>
    <mergeCell ref="K9:Q10"/>
    <mergeCell ref="K8:Q8"/>
  </mergeCells>
  <phoneticPr fontId="1" type="noConversion"/>
  <conditionalFormatting sqref="K19">
    <cfRule type="expression" dxfId="46" priority="83">
      <formula>$K$19&gt;SUM($K$20:$K$38)</formula>
    </cfRule>
    <cfRule type="expression" dxfId="45" priority="82">
      <formula>$K$19&lt;SUM($K$20:$K$38)</formula>
    </cfRule>
  </conditionalFormatting>
  <conditionalFormatting sqref="K46">
    <cfRule type="expression" dxfId="44" priority="77">
      <formula>$K$46&lt;SUM($K$47:$K$56)</formula>
    </cfRule>
    <cfRule type="expression" dxfId="43" priority="79">
      <formula>$K$46&gt;SUM($K$47:$K$56)</formula>
    </cfRule>
  </conditionalFormatting>
  <conditionalFormatting sqref="K60">
    <cfRule type="expression" dxfId="42" priority="73">
      <formula>$K$60&lt;SUM($K$61:$K$62)</formula>
    </cfRule>
    <cfRule type="expression" dxfId="41" priority="74">
      <formula>$K$60&gt;SUM($K$61:$K$62)</formula>
    </cfRule>
  </conditionalFormatting>
  <conditionalFormatting sqref="K62">
    <cfRule type="expression" dxfId="40" priority="27">
      <formula>ISBLANK($K$62)</formula>
    </cfRule>
  </conditionalFormatting>
  <conditionalFormatting sqref="K68">
    <cfRule type="expression" dxfId="39" priority="70">
      <formula>$K$68&gt;SUM($K$69:$K$71)</formula>
    </cfRule>
    <cfRule type="expression" dxfId="38" priority="69">
      <formula>$K$68&lt;SUM($K$69:$K$71)</formula>
    </cfRule>
  </conditionalFormatting>
  <conditionalFormatting sqref="K73">
    <cfRule type="expression" dxfId="37" priority="2">
      <formula>$K$73&gt;SUM($K$74:$K$75)</formula>
    </cfRule>
    <cfRule type="expression" dxfId="36" priority="4">
      <formula>$K$73&lt;SUM($K$74:$K$75)</formula>
    </cfRule>
  </conditionalFormatting>
  <conditionalFormatting sqref="K80">
    <cfRule type="expression" dxfId="35" priority="62">
      <formula>$K$80&gt;SUM($K$81:$K$84)</formula>
    </cfRule>
    <cfRule type="expression" dxfId="34" priority="61">
      <formula>$K$80&lt;SUM($K$81:$K$84)</formula>
    </cfRule>
  </conditionalFormatting>
  <conditionalFormatting sqref="K99">
    <cfRule type="expression" dxfId="33" priority="54">
      <formula>$K$99&gt;SUM($K$100:$K$114)</formula>
    </cfRule>
    <cfRule type="expression" dxfId="32" priority="53">
      <formula>$K$99&lt;SUM($K$100:$K$114)</formula>
    </cfRule>
  </conditionalFormatting>
  <conditionalFormatting sqref="K117">
    <cfRule type="expression" dxfId="31" priority="50">
      <formula>$K$117&gt;SUM($K$118:$K$122)</formula>
    </cfRule>
    <cfRule type="expression" dxfId="30" priority="49">
      <formula>$K$117&lt;SUM($K$118:$K$122)</formula>
    </cfRule>
  </conditionalFormatting>
  <conditionalFormatting sqref="K137">
    <cfRule type="expression" dxfId="29" priority="41">
      <formula>$K$137&lt;SUM($K$138:$K$141)</formula>
    </cfRule>
    <cfRule type="expression" dxfId="28" priority="42">
      <formula>$K$137&gt;SUM($K$138:$K$141)</formula>
    </cfRule>
  </conditionalFormatting>
  <conditionalFormatting sqref="K147">
    <cfRule type="expression" dxfId="27" priority="30">
      <formula>$K$147&gt;SUM($K$148:$K$149)</formula>
    </cfRule>
    <cfRule type="expression" dxfId="26" priority="31">
      <formula>$K$147&lt;SUM($K$148:$K$149)</formula>
    </cfRule>
  </conditionalFormatting>
  <conditionalFormatting sqref="M19">
    <cfRule type="expression" dxfId="25" priority="80">
      <formula>$M$19&lt;SUM($M$20:$M$38)</formula>
    </cfRule>
    <cfRule type="expression" dxfId="24" priority="81">
      <formula>$M$19&gt;SUM($M$20:$M$38)</formula>
    </cfRule>
  </conditionalFormatting>
  <conditionalFormatting sqref="M46">
    <cfRule type="expression" dxfId="23" priority="75">
      <formula>$M$46&lt;SUM($M$47:$M$56)</formula>
    </cfRule>
    <cfRule type="expression" dxfId="22" priority="76">
      <formula>$M$46&gt;SUM($M$47:$M$56)</formula>
    </cfRule>
  </conditionalFormatting>
  <conditionalFormatting sqref="M60">
    <cfRule type="expression" dxfId="21" priority="71">
      <formula>$M$60&lt;SUM($M$61:$M$62)</formula>
    </cfRule>
    <cfRule type="expression" dxfId="20" priority="72">
      <formula>$M$60&gt;SUM($M$61:$M$62)</formula>
    </cfRule>
  </conditionalFormatting>
  <conditionalFormatting sqref="M62">
    <cfRule type="expression" dxfId="19" priority="26">
      <formula>ISBLANK($M$62)</formula>
    </cfRule>
  </conditionalFormatting>
  <conditionalFormatting sqref="M68">
    <cfRule type="expression" dxfId="18" priority="68">
      <formula>$M$68&gt;SUM($M$69:$M$71)</formula>
    </cfRule>
    <cfRule type="expression" dxfId="17" priority="67">
      <formula>$M$68&lt;SUM($M$69:$M$71)</formula>
    </cfRule>
  </conditionalFormatting>
  <conditionalFormatting sqref="M73">
    <cfRule type="expression" dxfId="16" priority="3">
      <formula>$M$73&lt;SUM($M$74:$M$75)</formula>
    </cfRule>
    <cfRule type="expression" dxfId="15" priority="1">
      <formula>$M$73&gt;SUM($M$74:$M$75)</formula>
    </cfRule>
  </conditionalFormatting>
  <conditionalFormatting sqref="M80">
    <cfRule type="expression" dxfId="14" priority="60">
      <formula>$M$80&gt;SUM($M$85:$M$88)</formula>
    </cfRule>
    <cfRule type="expression" dxfId="13" priority="59">
      <formula>$M$80&lt;SUM($M$85:$M$88)</formula>
    </cfRule>
  </conditionalFormatting>
  <conditionalFormatting sqref="M99">
    <cfRule type="expression" dxfId="12" priority="52">
      <formula>$M$99&gt;SUM($M$100:$M$114)</formula>
    </cfRule>
    <cfRule type="expression" dxfId="11" priority="51">
      <formula>$M$99&lt;SUM($M$100:$M$114)</formula>
    </cfRule>
  </conditionalFormatting>
  <conditionalFormatting sqref="M117">
    <cfRule type="expression" dxfId="10" priority="48">
      <formula>$M$117&gt;SUM($M$123:$M$127)</formula>
    </cfRule>
    <cfRule type="expression" dxfId="9" priority="47">
      <formula>$M$117&lt;SUM($M$123:$M$127)</formula>
    </cfRule>
  </conditionalFormatting>
  <conditionalFormatting sqref="M137">
    <cfRule type="expression" dxfId="8" priority="40">
      <formula>$M$137&gt;SUM($M$142:$M$145)</formula>
    </cfRule>
    <cfRule type="expression" dxfId="7" priority="39">
      <formula>$M$137&lt;SUM($M$142:$M$145)</formula>
    </cfRule>
  </conditionalFormatting>
  <conditionalFormatting sqref="M147">
    <cfRule type="expression" dxfId="6" priority="29">
      <formula>$M$147&gt;SUM($M$148:$M$149)</formula>
    </cfRule>
    <cfRule type="expression" dxfId="5" priority="28">
      <formula>$M$147&lt;SUM($M$148:$M$149)</formula>
    </cfRule>
  </conditionalFormatting>
  <conditionalFormatting sqref="Q17">
    <cfRule type="expression" dxfId="4" priority="36">
      <formula>ISBLANK($Q$17)</formula>
    </cfRule>
  </conditionalFormatting>
  <conditionalFormatting sqref="Q76">
    <cfRule type="expression" dxfId="3" priority="35">
      <formula>ISBLANK($Q$76)</formula>
    </cfRule>
  </conditionalFormatting>
  <conditionalFormatting sqref="Q91">
    <cfRule type="expression" dxfId="2" priority="34">
      <formula>ISBLANK($Q$91)</formula>
    </cfRule>
  </conditionalFormatting>
  <conditionalFormatting sqref="Q128">
    <cfRule type="expression" dxfId="1" priority="33">
      <formula>ISBLANK($Q$128)</formula>
    </cfRule>
  </conditionalFormatting>
  <conditionalFormatting sqref="Q133">
    <cfRule type="expression" dxfId="0" priority="32">
      <formula>ISBLANK($Q$133)</formula>
    </cfRule>
  </conditionalFormatting>
  <dataValidations count="5">
    <dataValidation type="whole" operator="lessThanOrEqual" allowBlank="1" showInputMessage="1" showErrorMessage="1" sqref="Q58 S58" xr:uid="{6CC89BDF-CB96-470A-A46C-7C1F8EB25ECC}">
      <formula1>8</formula1>
    </dataValidation>
    <dataValidation type="whole" operator="lessThanOrEqual" allowBlank="1" showInputMessage="1" showErrorMessage="1" sqref="K80 K16:K17 K117 K60 M147 K44 M80 K99 K93 M58 K58 M16:M17 M60 K66 K42 M68 K19 K137 M90 K78 M78 M75 K95 M132 K90 M97 M66 M99 K97 K68 K147 K130 M130 K132 K46 K135 M135 K40 K75 M46 M19 M93 M95 M137 O64 M117 M42 M44 M40 K73 M73" xr:uid="{0F3AB025-8CC5-4C77-AD49-B432D67864E9}">
      <formula1>1</formula1>
    </dataValidation>
    <dataValidation type="whole" operator="lessThanOrEqual" allowBlank="1" showInputMessage="1" showErrorMessage="1" sqref="K27 M26 M47:M51 K52:K56 M81:M84 K85:K88 M118:M122 K123:K128 M138:M141 K142:K145 S47:S56 S61:S62 S69:S71 S148:S149 S81:S88 S74:S76 S100:S115 S138:S145 M128 S118:S128 M76 K133 M133 K91 M91 K76 Q118:Q127 Q138:Q145 Q100:Q115 Q74:Q75 Q81:Q88 Q148:Q149 Q69:Q71 Q61:Q62 Q47:Q56 Q20:Q38 S20:S38 S17 S91 S133 S151 S153" xr:uid="{C6DEE336-94B8-4E05-AA83-02ED8A8AAA29}">
      <formula1>0</formula1>
    </dataValidation>
    <dataValidation type="whole" operator="lessThanOrEqual" allowBlank="1" showInputMessage="1" showErrorMessage="1" error="The maximum number of athletes that can be selected for this event is one (1)." sqref="K20:K26 M20:M25 K28:K38 M27:M38 K47:K51 M52:M56 K61 M61 K69:K71 M69:M71 K81:K84 M85:M88 M100:M114 M148:M149 K118:K122 M123:M127 K138:K141 M142:M145 K148:K149 K100:K114" xr:uid="{3E0D854B-213D-443C-AB51-B5FAC15453E3}">
      <formula1>1</formula1>
    </dataValidation>
    <dataValidation type="whole" operator="equal" allowBlank="1" showInputMessage="1" showErrorMessage="1" sqref="M74 K74" xr:uid="{13A95D1D-055C-4585-A0E7-7B94B19A3B17}">
      <formula1>3</formula1>
    </dataValidation>
  </dataValidations>
  <pageMargins left="0.23622047244094491" right="0.23622047244094491" top="0.74803149606299213" bottom="0.74803149606299213" header="0" footer="0.31496062992125984"/>
  <pageSetup paperSize="9" scale="84" fitToHeight="0" orientation="portrait" r:id="rId1"/>
  <rowBreaks count="2" manualBreakCount="2">
    <brk id="65" max="19" man="1"/>
    <brk id="128" max="19" man="1"/>
  </rowBreaks>
  <ignoredErrors>
    <ignoredError sqref="K147 M147 M99 K99 K19 M19 M46 K60 M60 K68 M68 K73 M73 K80 M80 K90 M90 M132 K132 K117 M117 M137 K137 M16 K16 M44 K44 M58 K58 M66 K66 M78 K78 K97 M97 K130 M130 K135 M135 K40 K42 M42 M93 K93 M95 K95" unlockedFormula="1"/>
  </ignoredErrors>
  <drawing r:id="rId2"/>
  <extLst>
    <ext xmlns:x14="http://schemas.microsoft.com/office/spreadsheetml/2009/9/main" uri="{CCE6A557-97BC-4b89-ADB6-D9C93CAAB3DF}">
      <x14:dataValidations xmlns:xm="http://schemas.microsoft.com/office/excel/2006/main" count="1">
        <x14:dataValidation type="list" operator="lessThanOrEqual" allowBlank="1" showInputMessage="1" showErrorMessage="1" xr:uid="{3F428294-B183-4525-A0B5-8B523EB0580F}">
          <x14:formula1>
            <xm:f>'8. Admin'!$M$3:$M$4</xm:f>
          </x14:formula1>
          <xm:sqref>Q91 Q128 Q133 Q17 K62 M62 Q76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75786-3353-44E0-AAEF-832BD679441F}">
  <sheetPr>
    <tabColor rgb="FFFF0000"/>
  </sheetPr>
  <dimension ref="A1:FD15"/>
  <sheetViews>
    <sheetView showGridLines="0" topLeftCell="F1" zoomScale="106" zoomScaleNormal="106" workbookViewId="0">
      <selection activeCell="BG13" sqref="BG13"/>
    </sheetView>
  </sheetViews>
  <sheetFormatPr defaultColWidth="8.85546875" defaultRowHeight="14.45" zeroHeight="1"/>
  <cols>
    <col min="1" max="1" width="2" customWidth="1"/>
    <col min="2" max="2" width="10.140625" customWidth="1"/>
    <col min="3" max="6" width="4.85546875" customWidth="1"/>
    <col min="7" max="160" width="2.5703125" customWidth="1"/>
  </cols>
  <sheetData>
    <row r="1" spans="1:160"/>
    <row r="2" spans="1:160"/>
    <row r="3" spans="1:160">
      <c r="B3" s="5"/>
      <c r="C3" s="5"/>
      <c r="D3" s="5"/>
      <c r="E3" s="5"/>
      <c r="F3" s="5"/>
      <c r="G3" s="8"/>
      <c r="H3" s="182" t="s">
        <v>6</v>
      </c>
      <c r="I3" s="182"/>
      <c r="J3" s="182"/>
      <c r="K3" s="8"/>
      <c r="L3" s="182" t="s">
        <v>10</v>
      </c>
      <c r="M3" s="182"/>
      <c r="N3" s="182"/>
      <c r="O3" s="8"/>
      <c r="P3" s="182" t="s">
        <v>14</v>
      </c>
      <c r="Q3" s="182"/>
      <c r="R3" s="182"/>
      <c r="S3" s="8"/>
      <c r="T3" s="182" t="s">
        <v>18</v>
      </c>
      <c r="U3" s="182"/>
      <c r="V3" s="182"/>
      <c r="W3" s="8"/>
      <c r="X3" s="182" t="s">
        <v>21</v>
      </c>
      <c r="Y3" s="182"/>
      <c r="Z3" s="182"/>
      <c r="AA3" s="8"/>
      <c r="AB3" s="182" t="s">
        <v>25</v>
      </c>
      <c r="AC3" s="182"/>
      <c r="AD3" s="182"/>
      <c r="AE3" s="8"/>
      <c r="AF3" s="182" t="s">
        <v>29</v>
      </c>
      <c r="AG3" s="182"/>
      <c r="AH3" s="182"/>
      <c r="AI3" s="5"/>
      <c r="AJ3" s="182" t="s">
        <v>33</v>
      </c>
      <c r="AK3" s="182"/>
      <c r="AL3" s="182"/>
      <c r="AM3" s="5"/>
      <c r="AN3" s="182" t="s">
        <v>36</v>
      </c>
      <c r="AO3" s="182"/>
      <c r="AP3" s="182"/>
      <c r="AQ3" s="5"/>
      <c r="AR3" s="182" t="s">
        <v>40</v>
      </c>
      <c r="AS3" s="182"/>
      <c r="AT3" s="182"/>
      <c r="AU3" s="5"/>
      <c r="AV3" s="182" t="s">
        <v>44</v>
      </c>
      <c r="AW3" s="182"/>
      <c r="AX3" s="182"/>
      <c r="AY3" s="5"/>
      <c r="AZ3" s="182" t="s">
        <v>48</v>
      </c>
      <c r="BA3" s="182"/>
      <c r="BB3" s="182"/>
      <c r="BC3" s="5"/>
      <c r="BD3" s="182" t="s">
        <v>52</v>
      </c>
      <c r="BE3" s="182"/>
      <c r="BF3" s="182"/>
      <c r="BG3" s="5"/>
      <c r="BH3" s="182" t="s">
        <v>56</v>
      </c>
      <c r="BI3" s="182"/>
      <c r="BJ3" s="182"/>
      <c r="BK3" s="5"/>
      <c r="BL3" s="182" t="s">
        <v>60</v>
      </c>
      <c r="BM3" s="182"/>
      <c r="BN3" s="182"/>
      <c r="BO3" s="5"/>
      <c r="BP3" s="182" t="s">
        <v>64</v>
      </c>
      <c r="BQ3" s="182"/>
      <c r="BR3" s="182"/>
      <c r="BS3" s="5"/>
      <c r="BT3" s="182" t="s">
        <v>68</v>
      </c>
      <c r="BU3" s="182"/>
      <c r="BV3" s="182"/>
      <c r="BW3" s="5"/>
      <c r="BX3" s="182" t="s">
        <v>72</v>
      </c>
      <c r="BY3" s="182"/>
      <c r="BZ3" s="182"/>
      <c r="CA3" s="5"/>
      <c r="CB3" s="182" t="s">
        <v>76</v>
      </c>
      <c r="CC3" s="182"/>
      <c r="CD3" s="182"/>
      <c r="CE3" s="5"/>
      <c r="CF3" s="182" t="s">
        <v>80</v>
      </c>
      <c r="CG3" s="182"/>
      <c r="CH3" s="182"/>
      <c r="CI3" s="5"/>
      <c r="CJ3" s="182" t="s">
        <v>83</v>
      </c>
      <c r="CK3" s="182"/>
      <c r="CL3" s="182"/>
      <c r="CM3" s="5"/>
      <c r="CN3" s="182" t="s">
        <v>86</v>
      </c>
      <c r="CO3" s="182"/>
      <c r="CP3" s="182"/>
      <c r="CQ3" s="5"/>
      <c r="CR3" s="182" t="s">
        <v>90</v>
      </c>
      <c r="CS3" s="182"/>
      <c r="CT3" s="182"/>
      <c r="CU3" s="5"/>
      <c r="CV3" s="182" t="s">
        <v>93</v>
      </c>
      <c r="CW3" s="182"/>
      <c r="CX3" s="182"/>
      <c r="CY3" s="5"/>
      <c r="CZ3" s="182" t="s">
        <v>97</v>
      </c>
      <c r="DA3" s="182"/>
      <c r="DB3" s="182"/>
      <c r="DC3" s="5"/>
      <c r="DD3" s="186" t="s">
        <v>196</v>
      </c>
      <c r="DE3" s="182"/>
      <c r="DF3" s="182"/>
      <c r="DG3" s="5"/>
    </row>
    <row r="4" spans="1:160">
      <c r="B4" s="6" t="s">
        <v>197</v>
      </c>
      <c r="C4" s="6" t="s">
        <v>198</v>
      </c>
      <c r="D4" s="6" t="s">
        <v>199</v>
      </c>
      <c r="E4" s="6" t="s">
        <v>200</v>
      </c>
      <c r="F4" s="6" t="s">
        <v>201</v>
      </c>
      <c r="G4" s="8"/>
      <c r="H4" s="7" t="s">
        <v>199</v>
      </c>
      <c r="I4" s="7" t="s">
        <v>200</v>
      </c>
      <c r="J4" s="7" t="s">
        <v>201</v>
      </c>
      <c r="K4" s="8"/>
      <c r="L4" s="7" t="s">
        <v>199</v>
      </c>
      <c r="M4" s="7" t="s">
        <v>200</v>
      </c>
      <c r="N4" s="7" t="s">
        <v>201</v>
      </c>
      <c r="O4" s="8"/>
      <c r="P4" s="7" t="s">
        <v>199</v>
      </c>
      <c r="Q4" s="7" t="s">
        <v>200</v>
      </c>
      <c r="R4" s="7" t="s">
        <v>201</v>
      </c>
      <c r="S4" s="8"/>
      <c r="T4" s="7" t="s">
        <v>199</v>
      </c>
      <c r="U4" s="7" t="s">
        <v>200</v>
      </c>
      <c r="V4" s="7" t="s">
        <v>201</v>
      </c>
      <c r="W4" s="8"/>
      <c r="X4" s="7" t="s">
        <v>199</v>
      </c>
      <c r="Y4" s="7" t="s">
        <v>200</v>
      </c>
      <c r="Z4" s="7" t="s">
        <v>201</v>
      </c>
      <c r="AA4" s="8"/>
      <c r="AB4" s="7" t="s">
        <v>199</v>
      </c>
      <c r="AC4" s="7" t="s">
        <v>200</v>
      </c>
      <c r="AD4" s="7" t="s">
        <v>201</v>
      </c>
      <c r="AE4" s="8"/>
      <c r="AF4" s="7" t="s">
        <v>199</v>
      </c>
      <c r="AG4" s="7" t="s">
        <v>200</v>
      </c>
      <c r="AH4" s="7" t="s">
        <v>201</v>
      </c>
      <c r="AI4" s="5"/>
      <c r="AJ4" s="7" t="s">
        <v>199</v>
      </c>
      <c r="AK4" s="7" t="s">
        <v>200</v>
      </c>
      <c r="AL4" s="7" t="s">
        <v>201</v>
      </c>
      <c r="AM4" s="5"/>
      <c r="AN4" s="7" t="s">
        <v>202</v>
      </c>
      <c r="AO4" s="7"/>
      <c r="AP4" s="7" t="s">
        <v>201</v>
      </c>
      <c r="AQ4" s="5"/>
      <c r="AR4" s="7" t="s">
        <v>199</v>
      </c>
      <c r="AS4" s="7" t="s">
        <v>200</v>
      </c>
      <c r="AT4" s="7" t="s">
        <v>201</v>
      </c>
      <c r="AU4" s="5"/>
      <c r="AV4" s="7" t="s">
        <v>199</v>
      </c>
      <c r="AW4" s="7" t="s">
        <v>200</v>
      </c>
      <c r="AX4" s="7" t="s">
        <v>201</v>
      </c>
      <c r="AY4" s="5"/>
      <c r="AZ4" s="7" t="s">
        <v>199</v>
      </c>
      <c r="BA4" s="7" t="s">
        <v>200</v>
      </c>
      <c r="BB4" s="7" t="s">
        <v>201</v>
      </c>
      <c r="BC4" s="5"/>
      <c r="BD4" s="7" t="s">
        <v>199</v>
      </c>
      <c r="BE4" s="7" t="s">
        <v>200</v>
      </c>
      <c r="BF4" s="7" t="s">
        <v>201</v>
      </c>
      <c r="BG4" s="5"/>
      <c r="BH4" s="7" t="s">
        <v>199</v>
      </c>
      <c r="BI4" s="7" t="s">
        <v>200</v>
      </c>
      <c r="BJ4" s="7" t="s">
        <v>201</v>
      </c>
      <c r="BK4" s="5"/>
      <c r="BL4" s="7" t="s">
        <v>199</v>
      </c>
      <c r="BM4" s="7" t="s">
        <v>200</v>
      </c>
      <c r="BN4" s="7" t="s">
        <v>201</v>
      </c>
      <c r="BO4" s="5"/>
      <c r="BP4" s="7" t="s">
        <v>199</v>
      </c>
      <c r="BQ4" s="7" t="s">
        <v>200</v>
      </c>
      <c r="BR4" s="7" t="s">
        <v>201</v>
      </c>
      <c r="BS4" s="5"/>
      <c r="BT4" s="7" t="s">
        <v>199</v>
      </c>
      <c r="BU4" s="7" t="s">
        <v>200</v>
      </c>
      <c r="BV4" s="7" t="s">
        <v>201</v>
      </c>
      <c r="BW4" s="5"/>
      <c r="BX4" s="7" t="s">
        <v>199</v>
      </c>
      <c r="BY4" s="7" t="s">
        <v>200</v>
      </c>
      <c r="BZ4" s="7" t="s">
        <v>201</v>
      </c>
      <c r="CA4" s="5"/>
      <c r="CB4" s="7" t="s">
        <v>199</v>
      </c>
      <c r="CC4" s="7" t="s">
        <v>200</v>
      </c>
      <c r="CD4" s="7" t="s">
        <v>201</v>
      </c>
      <c r="CE4" s="5"/>
      <c r="CF4" s="7" t="s">
        <v>199</v>
      </c>
      <c r="CG4" s="7" t="s">
        <v>200</v>
      </c>
      <c r="CH4" s="7" t="s">
        <v>201</v>
      </c>
      <c r="CI4" s="5"/>
      <c r="CJ4" s="7" t="s">
        <v>199</v>
      </c>
      <c r="CK4" s="7" t="s">
        <v>200</v>
      </c>
      <c r="CL4" s="7" t="s">
        <v>201</v>
      </c>
      <c r="CM4" s="5"/>
      <c r="CN4" s="7" t="s">
        <v>199</v>
      </c>
      <c r="CO4" s="7" t="s">
        <v>200</v>
      </c>
      <c r="CP4" s="7" t="s">
        <v>201</v>
      </c>
      <c r="CQ4" s="5"/>
      <c r="CR4" s="7" t="s">
        <v>199</v>
      </c>
      <c r="CS4" s="7" t="s">
        <v>200</v>
      </c>
      <c r="CT4" s="7" t="s">
        <v>201</v>
      </c>
      <c r="CU4" s="5"/>
      <c r="CV4" s="7" t="s">
        <v>199</v>
      </c>
      <c r="CW4" s="7" t="s">
        <v>200</v>
      </c>
      <c r="CX4" s="7" t="s">
        <v>201</v>
      </c>
      <c r="CY4" s="5"/>
      <c r="CZ4" s="7" t="s">
        <v>199</v>
      </c>
      <c r="DA4" s="7" t="s">
        <v>200</v>
      </c>
      <c r="DB4" s="7" t="s">
        <v>201</v>
      </c>
      <c r="DC4" s="5"/>
      <c r="DD4" s="7" t="s">
        <v>199</v>
      </c>
      <c r="DE4" s="7" t="s">
        <v>200</v>
      </c>
      <c r="DF4" s="7" t="s">
        <v>201</v>
      </c>
      <c r="DG4" s="5"/>
    </row>
    <row r="5" spans="1:160">
      <c r="B5" s="10">
        <f>'5. Intention per Discipline '!D7</f>
        <v>0</v>
      </c>
      <c r="C5" s="11" t="e">
        <f>VLOOKUP('7. Export'!B5,'8. Admin'!$B$2:$E$209,3,FALSE)</f>
        <v>#N/A</v>
      </c>
      <c r="D5" s="11">
        <f>'5. Intention per Discipline '!K43</f>
        <v>0</v>
      </c>
      <c r="E5" s="11">
        <f>'5. Intention per Discipline '!M43</f>
        <v>0</v>
      </c>
      <c r="F5" s="11">
        <f>'5. Intention per Discipline '!Q43</f>
        <v>0</v>
      </c>
      <c r="G5" s="8"/>
      <c r="H5" s="9">
        <f>'5. Intention per Discipline '!K15</f>
        <v>0</v>
      </c>
      <c r="I5" s="9">
        <f>'5. Intention per Discipline '!M15</f>
        <v>0</v>
      </c>
      <c r="J5" s="9">
        <f>'5. Intention per Discipline '!Q15</f>
        <v>0</v>
      </c>
      <c r="K5" s="8"/>
      <c r="L5" s="9">
        <f>'5. Intention per Discipline '!K16</f>
        <v>0</v>
      </c>
      <c r="M5" s="9">
        <f>'5. Intention per Discipline '!M16</f>
        <v>0</v>
      </c>
      <c r="N5" s="9">
        <f>'5. Intention per Discipline '!Q16</f>
        <v>0</v>
      </c>
      <c r="O5" s="8"/>
      <c r="P5" s="9">
        <f>'5. Intention per Discipline '!K17</f>
        <v>0</v>
      </c>
      <c r="Q5" s="9">
        <f>'5. Intention per Discipline '!M17</f>
        <v>0</v>
      </c>
      <c r="R5" s="9">
        <f>'5. Intention per Discipline '!Q17</f>
        <v>0</v>
      </c>
      <c r="S5" s="8"/>
      <c r="T5" s="9">
        <f>'5. Intention per Discipline '!K18</f>
        <v>0</v>
      </c>
      <c r="U5" s="9">
        <f>'5. Intention per Discipline '!M18</f>
        <v>0</v>
      </c>
      <c r="V5" s="9">
        <f>'5. Intention per Discipline '!Q18</f>
        <v>0</v>
      </c>
      <c r="W5" s="8"/>
      <c r="X5" s="9">
        <f>'5. Intention per Discipline '!K19</f>
        <v>0</v>
      </c>
      <c r="Y5" s="9">
        <f>'5. Intention per Discipline '!M19</f>
        <v>0</v>
      </c>
      <c r="Z5" s="9">
        <f>'5. Intention per Discipline '!Q19</f>
        <v>0</v>
      </c>
      <c r="AA5" s="8"/>
      <c r="AB5" s="9">
        <f>'5. Intention per Discipline '!K20</f>
        <v>0</v>
      </c>
      <c r="AC5" s="9">
        <f>'5. Intention per Discipline '!M20</f>
        <v>0</v>
      </c>
      <c r="AD5" s="9">
        <f>'5. Intention per Discipline '!Q20</f>
        <v>0</v>
      </c>
      <c r="AE5" s="8"/>
      <c r="AF5" s="9">
        <f>'5. Intention per Discipline '!K21</f>
        <v>0</v>
      </c>
      <c r="AG5" s="9">
        <f>'5. Intention per Discipline '!M21</f>
        <v>0</v>
      </c>
      <c r="AH5" s="9">
        <f>'5. Intention per Discipline '!Q21</f>
        <v>0</v>
      </c>
      <c r="AI5" s="8"/>
      <c r="AJ5" s="9">
        <f>'5. Intention per Discipline '!K22</f>
        <v>0</v>
      </c>
      <c r="AK5" s="9">
        <f>'5. Intention per Discipline '!M22</f>
        <v>0</v>
      </c>
      <c r="AL5" s="9">
        <f>'5. Intention per Discipline '!Q22</f>
        <v>0</v>
      </c>
      <c r="AM5" s="8"/>
      <c r="AN5" s="9">
        <f>'5. Intention per Discipline '!O23</f>
        <v>0</v>
      </c>
      <c r="AO5" s="9"/>
      <c r="AP5" s="9">
        <f>'5. Intention per Discipline '!Q23</f>
        <v>0</v>
      </c>
      <c r="AQ5" s="8"/>
      <c r="AR5" s="9">
        <f>'5. Intention per Discipline '!K24</f>
        <v>0</v>
      </c>
      <c r="AS5" s="9">
        <f>'5. Intention per Discipline '!M24</f>
        <v>0</v>
      </c>
      <c r="AT5" s="9">
        <f>'5. Intention per Discipline '!Q24</f>
        <v>0</v>
      </c>
      <c r="AU5" s="8"/>
      <c r="AV5" s="9">
        <f>'5. Intention per Discipline '!K25</f>
        <v>0</v>
      </c>
      <c r="AW5" s="9">
        <f>'5. Intention per Discipline '!M25</f>
        <v>0</v>
      </c>
      <c r="AX5" s="9">
        <f>'5. Intention per Discipline '!Q25</f>
        <v>0</v>
      </c>
      <c r="AY5" s="8"/>
      <c r="AZ5" s="9">
        <f>'5. Intention per Discipline '!K26</f>
        <v>0</v>
      </c>
      <c r="BA5" s="9">
        <f>'5. Intention per Discipline '!M26</f>
        <v>0</v>
      </c>
      <c r="BB5" s="9">
        <f>'5. Intention per Discipline '!Q26</f>
        <v>0</v>
      </c>
      <c r="BC5" s="8"/>
      <c r="BD5" s="9">
        <f>'5. Intention per Discipline '!K27</f>
        <v>0</v>
      </c>
      <c r="BE5" s="9">
        <f>'5. Intention per Discipline '!M27</f>
        <v>0</v>
      </c>
      <c r="BF5" s="9">
        <f>'5. Intention per Discipline '!Q27</f>
        <v>0</v>
      </c>
      <c r="BG5" s="8"/>
      <c r="BH5" s="9">
        <f>'5. Intention per Discipline '!K28</f>
        <v>0</v>
      </c>
      <c r="BI5" s="9">
        <f>'5. Intention per Discipline '!M28</f>
        <v>0</v>
      </c>
      <c r="BJ5" s="9">
        <f>'5. Intention per Discipline '!Q28</f>
        <v>0</v>
      </c>
      <c r="BK5" s="8"/>
      <c r="BL5" s="9">
        <f>'5. Intention per Discipline '!K29</f>
        <v>0</v>
      </c>
      <c r="BM5" s="9">
        <f>'5. Intention per Discipline '!M29</f>
        <v>0</v>
      </c>
      <c r="BN5" s="9">
        <f>'5. Intention per Discipline '!Q29</f>
        <v>0</v>
      </c>
      <c r="BO5" s="8"/>
      <c r="BP5" s="9">
        <f>'5. Intention per Discipline '!K30</f>
        <v>0</v>
      </c>
      <c r="BQ5" s="9">
        <f>'5. Intention per Discipline '!M30</f>
        <v>0</v>
      </c>
      <c r="BR5" s="9">
        <f>'5. Intention per Discipline '!Q30</f>
        <v>0</v>
      </c>
      <c r="BS5" s="8"/>
      <c r="BT5" s="9">
        <f>'5. Intention per Discipline '!K31</f>
        <v>0</v>
      </c>
      <c r="BU5" s="9">
        <f>'5. Intention per Discipline '!M31</f>
        <v>0</v>
      </c>
      <c r="BV5" s="9">
        <f>'5. Intention per Discipline '!Q31</f>
        <v>0</v>
      </c>
      <c r="BW5" s="8"/>
      <c r="BX5" s="9">
        <f>'5. Intention per Discipline '!K32</f>
        <v>0</v>
      </c>
      <c r="BY5" s="9">
        <f>'5. Intention per Discipline '!M32</f>
        <v>0</v>
      </c>
      <c r="BZ5" s="9">
        <f>'5. Intention per Discipline '!Q32</f>
        <v>0</v>
      </c>
      <c r="CA5" s="8"/>
      <c r="CB5" s="9">
        <f>'5. Intention per Discipline '!K33</f>
        <v>0</v>
      </c>
      <c r="CC5" s="9">
        <f>'5. Intention per Discipline '!M33</f>
        <v>0</v>
      </c>
      <c r="CD5" s="9">
        <f>'5. Intention per Discipline '!Q33</f>
        <v>0</v>
      </c>
      <c r="CE5" s="8"/>
      <c r="CF5" s="9">
        <f>'5. Intention per Discipline '!K34</f>
        <v>0</v>
      </c>
      <c r="CG5" s="9">
        <f>'5. Intention per Discipline '!M34</f>
        <v>0</v>
      </c>
      <c r="CH5" s="9">
        <f>'5. Intention per Discipline '!Q34</f>
        <v>0</v>
      </c>
      <c r="CI5" s="8"/>
      <c r="CJ5" s="9">
        <f>'5. Intention per Discipline '!K35</f>
        <v>0</v>
      </c>
      <c r="CK5" s="9">
        <f>'5. Intention per Discipline '!M35</f>
        <v>0</v>
      </c>
      <c r="CL5" s="9">
        <f>'5. Intention per Discipline '!Q35</f>
        <v>0</v>
      </c>
      <c r="CM5" s="8"/>
      <c r="CN5" s="9">
        <f>'5. Intention per Discipline '!K36</f>
        <v>0</v>
      </c>
      <c r="CO5" s="9">
        <f>'5. Intention per Discipline '!M36</f>
        <v>0</v>
      </c>
      <c r="CP5" s="9">
        <f>'5. Intention per Discipline '!Q36</f>
        <v>0</v>
      </c>
      <c r="CQ5" s="8"/>
      <c r="CR5" s="9">
        <f>'5. Intention per Discipline '!K37</f>
        <v>0</v>
      </c>
      <c r="CS5" s="9">
        <f>'5. Intention per Discipline '!M37</f>
        <v>0</v>
      </c>
      <c r="CT5" s="9">
        <f>'5. Intention per Discipline '!Q37</f>
        <v>0</v>
      </c>
      <c r="CU5" s="8"/>
      <c r="CV5" s="9">
        <f>'5. Intention per Discipline '!K38</f>
        <v>0</v>
      </c>
      <c r="CW5" s="9">
        <f>'5. Intention per Discipline '!M38</f>
        <v>0</v>
      </c>
      <c r="CX5" s="9">
        <f>'5. Intention per Discipline '!Q38</f>
        <v>0</v>
      </c>
      <c r="CY5" s="8"/>
      <c r="CZ5" s="9">
        <f>'5. Intention per Discipline '!K39</f>
        <v>0</v>
      </c>
      <c r="DA5" s="9">
        <f>'5. Intention per Discipline '!M39</f>
        <v>0</v>
      </c>
      <c r="DB5" s="9">
        <f>'5. Intention per Discipline '!Q39</f>
        <v>0</v>
      </c>
      <c r="DC5" s="8"/>
      <c r="DD5" s="9">
        <f>'5. Intention per Discipline '!K41</f>
        <v>0</v>
      </c>
      <c r="DE5" s="9">
        <f>'5. Intention per Discipline '!M41</f>
        <v>0</v>
      </c>
      <c r="DF5" s="9">
        <f>'5. Intention per Discipline '!Q41</f>
        <v>0</v>
      </c>
      <c r="DG5" s="8"/>
    </row>
    <row r="6" spans="1:160"/>
    <row r="7" spans="1:160"/>
    <row r="8" spans="1:160">
      <c r="B8" s="6" t="s">
        <v>197</v>
      </c>
      <c r="C8" s="6" t="s">
        <v>198</v>
      </c>
      <c r="D8" s="174" t="s">
        <v>112</v>
      </c>
      <c r="E8" s="175"/>
      <c r="F8" s="176"/>
      <c r="G8" s="8"/>
      <c r="H8" s="182" t="s">
        <v>6</v>
      </c>
      <c r="I8" s="182"/>
      <c r="J8" s="182"/>
      <c r="K8" s="8"/>
      <c r="L8" s="182" t="s">
        <v>10</v>
      </c>
      <c r="M8" s="182"/>
      <c r="N8" s="182"/>
      <c r="O8" s="8"/>
      <c r="P8" s="182" t="s">
        <v>14</v>
      </c>
      <c r="Q8" s="182"/>
      <c r="R8" s="182"/>
      <c r="S8" s="8"/>
      <c r="T8" s="182" t="s">
        <v>18</v>
      </c>
      <c r="U8" s="182"/>
      <c r="V8" s="182"/>
      <c r="W8" s="8"/>
      <c r="X8" s="182" t="s">
        <v>21</v>
      </c>
      <c r="Y8" s="182"/>
      <c r="Z8" s="182"/>
      <c r="AA8" s="8"/>
      <c r="AB8" s="182" t="s">
        <v>25</v>
      </c>
      <c r="AC8" s="182"/>
      <c r="AD8" s="182"/>
      <c r="AE8" s="8"/>
      <c r="AF8" s="182" t="s">
        <v>29</v>
      </c>
      <c r="AG8" s="182"/>
      <c r="AH8" s="182"/>
      <c r="AI8" s="8"/>
      <c r="AJ8" s="182" t="s">
        <v>33</v>
      </c>
      <c r="AK8" s="182"/>
      <c r="AL8" s="182"/>
      <c r="AM8" s="8"/>
      <c r="AN8" s="182" t="s">
        <v>36</v>
      </c>
      <c r="AO8" s="182"/>
      <c r="AP8" s="182"/>
      <c r="AQ8" s="8"/>
      <c r="AR8" s="182" t="s">
        <v>40</v>
      </c>
      <c r="AS8" s="182"/>
      <c r="AT8" s="182"/>
      <c r="AU8" s="8"/>
      <c r="AV8" s="182" t="s">
        <v>44</v>
      </c>
      <c r="AW8" s="182"/>
      <c r="AX8" s="182"/>
      <c r="AY8" s="8"/>
      <c r="AZ8" s="182" t="s">
        <v>48</v>
      </c>
      <c r="BA8" s="182"/>
      <c r="BB8" s="182"/>
      <c r="BC8" s="8"/>
      <c r="BD8" s="182" t="s">
        <v>52</v>
      </c>
      <c r="BE8" s="182"/>
      <c r="BF8" s="182"/>
      <c r="BG8" s="8"/>
      <c r="BH8" s="182" t="s">
        <v>56</v>
      </c>
      <c r="BI8" s="182"/>
      <c r="BJ8" s="182"/>
      <c r="BK8" s="8"/>
      <c r="BL8" s="182" t="s">
        <v>60</v>
      </c>
      <c r="BM8" s="182"/>
      <c r="BN8" s="182"/>
      <c r="BO8" s="8"/>
      <c r="BP8" s="182" t="s">
        <v>64</v>
      </c>
      <c r="BQ8" s="182"/>
      <c r="BR8" s="182"/>
      <c r="BS8" s="8"/>
      <c r="BT8" s="182" t="s">
        <v>68</v>
      </c>
      <c r="BU8" s="182"/>
      <c r="BV8" s="182"/>
      <c r="BW8" s="8"/>
      <c r="BX8" s="182" t="s">
        <v>72</v>
      </c>
      <c r="BY8" s="182"/>
      <c r="BZ8" s="182"/>
      <c r="CA8" s="8"/>
      <c r="CB8" s="182" t="s">
        <v>76</v>
      </c>
      <c r="CC8" s="182"/>
      <c r="CD8" s="182"/>
      <c r="CE8" s="8"/>
      <c r="CF8" s="182" t="s">
        <v>80</v>
      </c>
      <c r="CG8" s="182"/>
      <c r="CH8" s="182"/>
      <c r="CI8" s="8"/>
      <c r="CJ8" s="182" t="s">
        <v>83</v>
      </c>
      <c r="CK8" s="182"/>
      <c r="CL8" s="182"/>
      <c r="CM8" s="8"/>
      <c r="CN8" s="182" t="s">
        <v>86</v>
      </c>
      <c r="CO8" s="182"/>
      <c r="CP8" s="182"/>
      <c r="CQ8" s="8"/>
      <c r="CR8" s="182" t="s">
        <v>90</v>
      </c>
      <c r="CS8" s="182"/>
      <c r="CT8" s="182"/>
      <c r="CU8" s="8"/>
      <c r="CV8" s="182" t="s">
        <v>93</v>
      </c>
      <c r="CW8" s="182"/>
      <c r="CX8" s="182"/>
      <c r="CY8" s="8"/>
      <c r="CZ8" s="182" t="s">
        <v>97</v>
      </c>
      <c r="DA8" s="182"/>
      <c r="DB8" s="182"/>
      <c r="DC8" s="5"/>
      <c r="DG8" s="5"/>
    </row>
    <row r="9" spans="1:160">
      <c r="B9" s="10">
        <f>'5. Intention per Discipline '!D7</f>
        <v>0</v>
      </c>
      <c r="C9" s="11" t="e">
        <f>VLOOKUP('7. Export'!B9,'8. Admin'!$B$2:$E$209,3,FALSE)</f>
        <v>#N/A</v>
      </c>
      <c r="D9" s="177"/>
      <c r="E9" s="178"/>
      <c r="F9" s="179"/>
      <c r="H9" s="168">
        <f>'5. Intention per Discipline '!S15</f>
        <v>0</v>
      </c>
      <c r="I9" s="169"/>
      <c r="J9" s="170"/>
      <c r="L9" s="168">
        <f>'5. Intention per Discipline '!S16</f>
        <v>0</v>
      </c>
      <c r="M9" s="169"/>
      <c r="N9" s="170"/>
      <c r="P9" s="168">
        <f>'5. Intention per Discipline '!S17</f>
        <v>0</v>
      </c>
      <c r="Q9" s="169"/>
      <c r="R9" s="170"/>
      <c r="T9" s="168">
        <f>'5. Intention per Discipline '!S18</f>
        <v>0</v>
      </c>
      <c r="U9" s="169"/>
      <c r="V9" s="170"/>
      <c r="X9" s="168">
        <f>'5. Intention per Discipline '!S19</f>
        <v>0</v>
      </c>
      <c r="Y9" s="169"/>
      <c r="Z9" s="170"/>
      <c r="AB9" s="168">
        <f>'5. Intention per Discipline '!S20</f>
        <v>0</v>
      </c>
      <c r="AC9" s="169"/>
      <c r="AD9" s="170"/>
      <c r="AF9" s="168">
        <f>'5. Intention per Discipline '!S21</f>
        <v>0</v>
      </c>
      <c r="AG9" s="169"/>
      <c r="AH9" s="170"/>
      <c r="AJ9" s="168">
        <f>'5. Intention per Discipline '!S22</f>
        <v>0</v>
      </c>
      <c r="AK9" s="169"/>
      <c r="AL9" s="170"/>
      <c r="AN9" s="168">
        <f>'5. Intention per Discipline '!S23</f>
        <v>0</v>
      </c>
      <c r="AO9" s="169"/>
      <c r="AP9" s="170"/>
      <c r="AR9" s="168">
        <f>'5. Intention per Discipline '!S24</f>
        <v>0</v>
      </c>
      <c r="AS9" s="169"/>
      <c r="AT9" s="170"/>
      <c r="AV9" s="168">
        <f>'5. Intention per Discipline '!S25</f>
        <v>0</v>
      </c>
      <c r="AW9" s="169"/>
      <c r="AX9" s="170"/>
      <c r="AZ9" s="168">
        <f>'5. Intention per Discipline '!S26</f>
        <v>0</v>
      </c>
      <c r="BA9" s="169"/>
      <c r="BB9" s="170"/>
      <c r="BD9" s="168">
        <f>'5. Intention per Discipline '!S27</f>
        <v>0</v>
      </c>
      <c r="BE9" s="169"/>
      <c r="BF9" s="170"/>
      <c r="BH9" s="168">
        <f>'5. Intention per Discipline '!S28</f>
        <v>0</v>
      </c>
      <c r="BI9" s="169"/>
      <c r="BJ9" s="170"/>
      <c r="BL9" s="168">
        <f>'5. Intention per Discipline '!S29</f>
        <v>0</v>
      </c>
      <c r="BM9" s="169"/>
      <c r="BN9" s="170"/>
      <c r="BP9" s="168">
        <f>'5. Intention per Discipline '!S30</f>
        <v>0</v>
      </c>
      <c r="BQ9" s="169"/>
      <c r="BR9" s="170"/>
      <c r="BT9" s="168">
        <f>'5. Intention per Discipline '!S31</f>
        <v>0</v>
      </c>
      <c r="BU9" s="169"/>
      <c r="BV9" s="170"/>
      <c r="BX9" s="168">
        <f>'5. Intention per Discipline '!S32</f>
        <v>0</v>
      </c>
      <c r="BY9" s="169"/>
      <c r="BZ9" s="170"/>
      <c r="CB9" s="168">
        <f>'5. Intention per Discipline '!S33</f>
        <v>0</v>
      </c>
      <c r="CC9" s="169"/>
      <c r="CD9" s="170"/>
      <c r="CF9" s="168">
        <f>'5. Intention per Discipline '!S34</f>
        <v>0</v>
      </c>
      <c r="CG9" s="169"/>
      <c r="CH9" s="170"/>
      <c r="CJ9" s="168">
        <f>'5. Intention per Discipline '!S35</f>
        <v>0</v>
      </c>
      <c r="CK9" s="169"/>
      <c r="CL9" s="170"/>
      <c r="CN9" s="168">
        <f>'5. Intention per Discipline '!S36</f>
        <v>0</v>
      </c>
      <c r="CO9" s="169"/>
      <c r="CP9" s="170"/>
      <c r="CR9" s="168">
        <f>'5. Intention per Discipline '!S37</f>
        <v>0</v>
      </c>
      <c r="CS9" s="169"/>
      <c r="CT9" s="170"/>
      <c r="CV9" s="168">
        <f>'5. Intention per Discipline '!S38</f>
        <v>0</v>
      </c>
      <c r="CW9" s="169"/>
      <c r="CX9" s="170"/>
      <c r="CZ9" s="168">
        <f>'5. Intention per Discipline '!S39</f>
        <v>0</v>
      </c>
      <c r="DA9" s="169"/>
      <c r="DB9" s="170"/>
    </row>
    <row r="10" spans="1:160"/>
    <row r="11" spans="1:160" ht="14.65" thickBot="1"/>
    <row r="12" spans="1:160" s="33" customFormat="1" ht="37.15" customHeight="1" thickBot="1">
      <c r="A12"/>
      <c r="B12"/>
      <c r="C12"/>
      <c r="D12"/>
      <c r="E12"/>
      <c r="F12"/>
      <c r="G12"/>
      <c r="H12" s="180" t="s">
        <v>6</v>
      </c>
      <c r="I12" s="181"/>
      <c r="J12" s="181"/>
      <c r="K12" s="171" t="s">
        <v>10</v>
      </c>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173"/>
      <c r="AT12" s="172"/>
      <c r="AU12" s="171" t="s">
        <v>14</v>
      </c>
      <c r="AV12" s="172"/>
      <c r="AW12" s="171" t="s">
        <v>18</v>
      </c>
      <c r="AX12" s="172"/>
      <c r="AY12" s="171" t="s">
        <v>21</v>
      </c>
      <c r="AZ12" s="172"/>
      <c r="BA12" s="171" t="s">
        <v>25</v>
      </c>
      <c r="BB12" s="173"/>
      <c r="BC12" s="173"/>
      <c r="BD12" s="173"/>
      <c r="BE12" s="173"/>
      <c r="BF12" s="173"/>
      <c r="BG12" s="173"/>
      <c r="BH12" s="173"/>
      <c r="BI12" s="173"/>
      <c r="BJ12" s="172"/>
      <c r="BK12" s="98" t="s">
        <v>29</v>
      </c>
      <c r="BL12" s="171" t="s">
        <v>33</v>
      </c>
      <c r="BM12" s="173"/>
      <c r="BN12" s="173"/>
      <c r="BO12" s="172"/>
      <c r="BP12" s="98" t="s">
        <v>36</v>
      </c>
      <c r="BQ12" s="171" t="s">
        <v>40</v>
      </c>
      <c r="BR12" s="172"/>
      <c r="BS12" s="171" t="s">
        <v>44</v>
      </c>
      <c r="BT12" s="173"/>
      <c r="BU12" s="173"/>
      <c r="BV12" s="173"/>
      <c r="BW12" s="173"/>
      <c r="BX12" s="172"/>
      <c r="BY12" s="171" t="s">
        <v>48</v>
      </c>
      <c r="BZ12" s="173"/>
      <c r="CA12" s="173"/>
      <c r="CB12" s="173"/>
      <c r="CC12" s="172"/>
      <c r="CD12" s="171" t="s">
        <v>52</v>
      </c>
      <c r="CE12" s="173"/>
      <c r="CF12" s="171" t="s">
        <v>56</v>
      </c>
      <c r="CG12" s="173"/>
      <c r="CH12" s="173"/>
      <c r="CI12" s="173"/>
      <c r="CJ12" s="173"/>
      <c r="CK12" s="173"/>
      <c r="CL12" s="173"/>
      <c r="CM12" s="172"/>
      <c r="CN12" s="171" t="s">
        <v>60</v>
      </c>
      <c r="CO12" s="173"/>
      <c r="CP12" s="172"/>
      <c r="CQ12" s="171" t="s">
        <v>64</v>
      </c>
      <c r="CR12" s="172"/>
      <c r="CS12" s="171" t="s">
        <v>68</v>
      </c>
      <c r="CT12" s="172"/>
      <c r="CU12" s="171" t="s">
        <v>72</v>
      </c>
      <c r="CV12" s="172"/>
      <c r="CW12" s="183" t="s">
        <v>76</v>
      </c>
      <c r="CX12" s="184"/>
      <c r="CY12" s="184"/>
      <c r="CZ12" s="184"/>
      <c r="DA12" s="184"/>
      <c r="DB12" s="184"/>
      <c r="DC12" s="184"/>
      <c r="DD12" s="184"/>
      <c r="DE12" s="184"/>
      <c r="DF12" s="184"/>
      <c r="DG12" s="184"/>
      <c r="DH12" s="184"/>
      <c r="DI12" s="184"/>
      <c r="DJ12" s="184"/>
      <c r="DK12" s="184"/>
      <c r="DL12" s="184"/>
      <c r="DM12" s="184"/>
      <c r="DN12" s="184"/>
      <c r="DO12" s="184"/>
      <c r="DP12" s="184"/>
      <c r="DQ12" s="184"/>
      <c r="DR12" s="184"/>
      <c r="DS12" s="184"/>
      <c r="DT12" s="184"/>
      <c r="DU12" s="184"/>
      <c r="DV12" s="184"/>
      <c r="DW12" s="184"/>
      <c r="DX12" s="184"/>
      <c r="DY12" s="184"/>
      <c r="DZ12" s="185"/>
      <c r="EA12" s="171" t="s">
        <v>80</v>
      </c>
      <c r="EB12" s="173"/>
      <c r="EC12" s="173"/>
      <c r="ED12" s="173"/>
      <c r="EE12" s="173"/>
      <c r="EF12" s="173"/>
      <c r="EG12" s="173"/>
      <c r="EH12" s="173"/>
      <c r="EI12" s="173"/>
      <c r="EJ12" s="173"/>
      <c r="EK12" s="172"/>
      <c r="EL12" s="171" t="s">
        <v>83</v>
      </c>
      <c r="EM12" s="172"/>
      <c r="EN12" s="171" t="s">
        <v>86</v>
      </c>
      <c r="EO12" s="173"/>
      <c r="EP12" s="172"/>
      <c r="EQ12" s="171" t="s">
        <v>90</v>
      </c>
      <c r="ER12" s="172"/>
      <c r="ES12" s="171" t="s">
        <v>93</v>
      </c>
      <c r="ET12" s="173"/>
      <c r="EU12" s="173"/>
      <c r="EV12" s="173"/>
      <c r="EW12" s="173"/>
      <c r="EX12" s="173"/>
      <c r="EY12" s="173"/>
      <c r="EZ12" s="172"/>
      <c r="FA12" s="171" t="s">
        <v>97</v>
      </c>
      <c r="FB12" s="173"/>
      <c r="FC12" s="173"/>
      <c r="FD12" s="172"/>
    </row>
    <row r="13" spans="1:160" ht="178.5" customHeight="1" thickBot="1">
      <c r="H13" s="86" t="s">
        <v>203</v>
      </c>
      <c r="I13" s="87" t="s">
        <v>204</v>
      </c>
      <c r="J13" s="88" t="s">
        <v>119</v>
      </c>
      <c r="K13" s="89" t="s">
        <v>205</v>
      </c>
      <c r="L13" s="90" t="s">
        <v>206</v>
      </c>
      <c r="M13" s="90" t="s">
        <v>207</v>
      </c>
      <c r="N13" s="90" t="s">
        <v>208</v>
      </c>
      <c r="O13" s="90" t="s">
        <v>209</v>
      </c>
      <c r="P13" s="90" t="s">
        <v>210</v>
      </c>
      <c r="Q13" s="90" t="s">
        <v>126</v>
      </c>
      <c r="R13" s="90" t="s">
        <v>211</v>
      </c>
      <c r="S13" s="90" t="s">
        <v>212</v>
      </c>
      <c r="T13" s="90" t="s">
        <v>213</v>
      </c>
      <c r="U13" s="90" t="s">
        <v>214</v>
      </c>
      <c r="V13" s="90" t="s">
        <v>215</v>
      </c>
      <c r="W13" s="90" t="s">
        <v>216</v>
      </c>
      <c r="X13" s="90" t="s">
        <v>217</v>
      </c>
      <c r="Y13" s="90" t="s">
        <v>218</v>
      </c>
      <c r="Z13" s="90" t="s">
        <v>219</v>
      </c>
      <c r="AA13" s="90" t="s">
        <v>220</v>
      </c>
      <c r="AB13" s="90" t="s">
        <v>221</v>
      </c>
      <c r="AC13" s="90" t="s">
        <v>222</v>
      </c>
      <c r="AD13" s="90" t="s">
        <v>223</v>
      </c>
      <c r="AE13" s="90" t="s">
        <v>224</v>
      </c>
      <c r="AF13" s="90" t="s">
        <v>225</v>
      </c>
      <c r="AG13" s="90" t="s">
        <v>226</v>
      </c>
      <c r="AH13" s="90" t="s">
        <v>227</v>
      </c>
      <c r="AI13" s="90" t="s">
        <v>127</v>
      </c>
      <c r="AJ13" s="90" t="s">
        <v>228</v>
      </c>
      <c r="AK13" s="90" t="s">
        <v>229</v>
      </c>
      <c r="AL13" s="90" t="s">
        <v>230</v>
      </c>
      <c r="AM13" s="90" t="s">
        <v>231</v>
      </c>
      <c r="AN13" s="90" t="s">
        <v>232</v>
      </c>
      <c r="AO13" s="90" t="s">
        <v>233</v>
      </c>
      <c r="AP13" s="90" t="s">
        <v>234</v>
      </c>
      <c r="AQ13" s="90" t="s">
        <v>235</v>
      </c>
      <c r="AR13" s="90" t="s">
        <v>236</v>
      </c>
      <c r="AS13" s="90" t="s">
        <v>237</v>
      </c>
      <c r="AT13" s="91" t="s">
        <v>238</v>
      </c>
      <c r="AU13" s="89" t="s">
        <v>239</v>
      </c>
      <c r="AV13" s="91" t="s">
        <v>240</v>
      </c>
      <c r="AW13" s="89" t="s">
        <v>241</v>
      </c>
      <c r="AX13" s="91" t="s">
        <v>242</v>
      </c>
      <c r="AY13" s="89" t="s">
        <v>243</v>
      </c>
      <c r="AZ13" s="91" t="s">
        <v>244</v>
      </c>
      <c r="BA13" s="92" t="s">
        <v>139</v>
      </c>
      <c r="BB13" s="90" t="s">
        <v>140</v>
      </c>
      <c r="BC13" s="90" t="s">
        <v>141</v>
      </c>
      <c r="BD13" s="90" t="s">
        <v>142</v>
      </c>
      <c r="BE13" s="90" t="s">
        <v>143</v>
      </c>
      <c r="BF13" s="90" t="s">
        <v>144</v>
      </c>
      <c r="BG13" s="90" t="s">
        <v>145</v>
      </c>
      <c r="BH13" s="90" t="s">
        <v>146</v>
      </c>
      <c r="BI13" s="90" t="s">
        <v>147</v>
      </c>
      <c r="BJ13" s="93" t="s">
        <v>148</v>
      </c>
      <c r="BK13" s="94" t="s">
        <v>245</v>
      </c>
      <c r="BL13" s="89" t="s">
        <v>246</v>
      </c>
      <c r="BM13" s="90" t="s">
        <v>247</v>
      </c>
      <c r="BN13" s="90" t="s">
        <v>248</v>
      </c>
      <c r="BO13" s="91" t="s">
        <v>249</v>
      </c>
      <c r="BP13" s="94" t="s">
        <v>250</v>
      </c>
      <c r="BQ13" s="89" t="s">
        <v>251</v>
      </c>
      <c r="BR13" s="91" t="s">
        <v>252</v>
      </c>
      <c r="BS13" s="89" t="s">
        <v>253</v>
      </c>
      <c r="BT13" s="90" t="s">
        <v>254</v>
      </c>
      <c r="BU13" s="90" t="s">
        <v>255</v>
      </c>
      <c r="BV13" s="90" t="s">
        <v>256</v>
      </c>
      <c r="BW13" s="90" t="s">
        <v>257</v>
      </c>
      <c r="BX13" s="91" t="s">
        <v>258</v>
      </c>
      <c r="BY13" s="89" t="s">
        <v>259</v>
      </c>
      <c r="BZ13" s="90" t="s">
        <v>260</v>
      </c>
      <c r="CA13" s="90" t="s">
        <v>261</v>
      </c>
      <c r="CB13" s="90" t="s">
        <v>262</v>
      </c>
      <c r="CC13" s="91" t="s">
        <v>156</v>
      </c>
      <c r="CD13" s="89" t="s">
        <v>251</v>
      </c>
      <c r="CE13" s="90" t="s">
        <v>252</v>
      </c>
      <c r="CF13" s="89" t="s">
        <v>157</v>
      </c>
      <c r="CG13" s="90" t="s">
        <v>158</v>
      </c>
      <c r="CH13" s="90" t="s">
        <v>159</v>
      </c>
      <c r="CI13" s="90" t="s">
        <v>160</v>
      </c>
      <c r="CJ13" s="90" t="s">
        <v>161</v>
      </c>
      <c r="CK13" s="90" t="s">
        <v>162</v>
      </c>
      <c r="CL13" s="90" t="s">
        <v>163</v>
      </c>
      <c r="CM13" s="91" t="s">
        <v>164</v>
      </c>
      <c r="CN13" s="89" t="s">
        <v>263</v>
      </c>
      <c r="CO13" s="90" t="s">
        <v>264</v>
      </c>
      <c r="CP13" s="91" t="s">
        <v>165</v>
      </c>
      <c r="CQ13" s="89" t="s">
        <v>251</v>
      </c>
      <c r="CR13" s="91" t="s">
        <v>252</v>
      </c>
      <c r="CS13" s="89" t="s">
        <v>265</v>
      </c>
      <c r="CT13" s="91" t="s">
        <v>266</v>
      </c>
      <c r="CU13" s="89" t="s">
        <v>267</v>
      </c>
      <c r="CV13" s="91" t="s">
        <v>268</v>
      </c>
      <c r="CW13" s="95" t="s">
        <v>269</v>
      </c>
      <c r="CX13" s="96" t="s">
        <v>270</v>
      </c>
      <c r="CY13" s="96" t="s">
        <v>271</v>
      </c>
      <c r="CZ13" s="96" t="s">
        <v>272</v>
      </c>
      <c r="DA13" s="96" t="s">
        <v>273</v>
      </c>
      <c r="DB13" s="96" t="s">
        <v>274</v>
      </c>
      <c r="DC13" s="96" t="s">
        <v>275</v>
      </c>
      <c r="DD13" s="96" t="s">
        <v>276</v>
      </c>
      <c r="DE13" s="96" t="s">
        <v>277</v>
      </c>
      <c r="DF13" s="96" t="s">
        <v>278</v>
      </c>
      <c r="DG13" s="96" t="s">
        <v>279</v>
      </c>
      <c r="DH13" s="96" t="s">
        <v>280</v>
      </c>
      <c r="DI13" s="96" t="s">
        <v>281</v>
      </c>
      <c r="DJ13" s="96" t="s">
        <v>282</v>
      </c>
      <c r="DK13" s="96" t="s">
        <v>283</v>
      </c>
      <c r="DL13" s="96" t="s">
        <v>284</v>
      </c>
      <c r="DM13" s="96" t="s">
        <v>285</v>
      </c>
      <c r="DN13" s="96" t="s">
        <v>286</v>
      </c>
      <c r="DO13" s="96" t="s">
        <v>287</v>
      </c>
      <c r="DP13" s="96" t="s">
        <v>288</v>
      </c>
      <c r="DQ13" s="96" t="s">
        <v>289</v>
      </c>
      <c r="DR13" s="96" t="s">
        <v>290</v>
      </c>
      <c r="DS13" s="96" t="s">
        <v>291</v>
      </c>
      <c r="DT13" s="96" t="s">
        <v>292</v>
      </c>
      <c r="DU13" s="96" t="s">
        <v>293</v>
      </c>
      <c r="DV13" s="96" t="s">
        <v>294</v>
      </c>
      <c r="DW13" s="96" t="s">
        <v>295</v>
      </c>
      <c r="DX13" s="96" t="s">
        <v>296</v>
      </c>
      <c r="DY13" s="96" t="s">
        <v>297</v>
      </c>
      <c r="DZ13" s="96" t="s">
        <v>298</v>
      </c>
      <c r="EA13" s="89" t="s">
        <v>181</v>
      </c>
      <c r="EB13" s="90" t="s">
        <v>157</v>
      </c>
      <c r="EC13" s="90" t="s">
        <v>182</v>
      </c>
      <c r="ED13" s="90" t="s">
        <v>183</v>
      </c>
      <c r="EE13" s="90" t="s">
        <v>184</v>
      </c>
      <c r="EF13" s="90" t="s">
        <v>161</v>
      </c>
      <c r="EG13" s="90" t="s">
        <v>185</v>
      </c>
      <c r="EH13" s="90" t="s">
        <v>186</v>
      </c>
      <c r="EI13" s="90" t="s">
        <v>163</v>
      </c>
      <c r="EJ13" s="90" t="s">
        <v>187</v>
      </c>
      <c r="EK13" s="91" t="s">
        <v>119</v>
      </c>
      <c r="EL13" s="89" t="s">
        <v>299</v>
      </c>
      <c r="EM13" s="91" t="s">
        <v>300</v>
      </c>
      <c r="EN13" s="95" t="s">
        <v>239</v>
      </c>
      <c r="EO13" s="96" t="s">
        <v>240</v>
      </c>
      <c r="EP13" s="97" t="s">
        <v>188</v>
      </c>
      <c r="EQ13" s="89" t="s">
        <v>301</v>
      </c>
      <c r="ER13" s="91" t="s">
        <v>302</v>
      </c>
      <c r="ES13" s="89" t="s">
        <v>139</v>
      </c>
      <c r="ET13" s="90" t="s">
        <v>141</v>
      </c>
      <c r="EU13" s="90" t="s">
        <v>143</v>
      </c>
      <c r="EV13" s="90" t="s">
        <v>189</v>
      </c>
      <c r="EW13" s="90" t="s">
        <v>190</v>
      </c>
      <c r="EX13" s="90" t="s">
        <v>191</v>
      </c>
      <c r="EY13" s="90" t="s">
        <v>148</v>
      </c>
      <c r="EZ13" s="91" t="s">
        <v>192</v>
      </c>
      <c r="FA13" s="89" t="s">
        <v>303</v>
      </c>
      <c r="FB13" s="90" t="s">
        <v>304</v>
      </c>
      <c r="FC13" s="90" t="s">
        <v>305</v>
      </c>
      <c r="FD13" s="91" t="s">
        <v>306</v>
      </c>
    </row>
    <row r="14" spans="1:160" ht="14.65" thickBot="1">
      <c r="B14" s="10">
        <f>'5. Intention per Discipline '!D7</f>
        <v>0</v>
      </c>
      <c r="C14" s="11" t="e">
        <f>VLOOKUP('7. Export'!B14,'8. Admin'!$B$2:$E$209,3,FALSE)</f>
        <v>#N/A</v>
      </c>
      <c r="D14" s="165" t="s">
        <v>307</v>
      </c>
      <c r="E14" s="166"/>
      <c r="F14" s="167"/>
      <c r="H14" s="35">
        <f>'6. Intention Per Event'!K16</f>
        <v>0</v>
      </c>
      <c r="I14" s="34">
        <f>'6. Intention Per Event'!M16</f>
        <v>0</v>
      </c>
      <c r="J14" s="34">
        <f>'6. Intention Per Event'!Q17</f>
        <v>0</v>
      </c>
      <c r="K14" s="34">
        <f>'6. Intention Per Event'!K20</f>
        <v>0</v>
      </c>
      <c r="L14" s="34">
        <f>'6. Intention Per Event'!K21</f>
        <v>0</v>
      </c>
      <c r="M14" s="34">
        <f>'6. Intention Per Event'!K22</f>
        <v>0</v>
      </c>
      <c r="N14" s="34">
        <f>'6. Intention Per Event'!K23</f>
        <v>0</v>
      </c>
      <c r="O14" s="34">
        <f>'6. Intention Per Event'!K24</f>
        <v>0</v>
      </c>
      <c r="P14" s="34">
        <f>'6. Intention Per Event'!K25</f>
        <v>0</v>
      </c>
      <c r="Q14" s="34">
        <f>'6. Intention Per Event'!K26</f>
        <v>0</v>
      </c>
      <c r="R14" s="34">
        <f>'6. Intention Per Event'!K28</f>
        <v>0</v>
      </c>
      <c r="S14" s="34">
        <f>'6. Intention Per Event'!K29</f>
        <v>0</v>
      </c>
      <c r="T14" s="34">
        <f>'6. Intention Per Event'!K30</f>
        <v>0</v>
      </c>
      <c r="U14" s="34">
        <f>'6. Intention Per Event'!K31</f>
        <v>0</v>
      </c>
      <c r="V14" s="34">
        <f>'6. Intention Per Event'!K32</f>
        <v>0</v>
      </c>
      <c r="W14" s="34">
        <f>'6. Intention Per Event'!K33</f>
        <v>0</v>
      </c>
      <c r="X14" s="34">
        <f>'6. Intention Per Event'!K34</f>
        <v>0</v>
      </c>
      <c r="Y14" s="34">
        <f>'6. Intention Per Event'!K35</f>
        <v>0</v>
      </c>
      <c r="Z14" s="34">
        <f>'6. Intention Per Event'!K36</f>
        <v>0</v>
      </c>
      <c r="AA14" s="34">
        <f>'6. Intention Per Event'!K37</f>
        <v>0</v>
      </c>
      <c r="AB14" s="34">
        <f>'6. Intention Per Event'!K38</f>
        <v>0</v>
      </c>
      <c r="AC14" s="34">
        <f>'6. Intention Per Event'!M20</f>
        <v>0</v>
      </c>
      <c r="AD14" s="34">
        <f>'6. Intention Per Event'!M21</f>
        <v>0</v>
      </c>
      <c r="AE14" s="34">
        <f>'6. Intention Per Event'!M22</f>
        <v>0</v>
      </c>
      <c r="AF14" s="34">
        <f>'6. Intention Per Event'!M23</f>
        <v>0</v>
      </c>
      <c r="AG14" s="34">
        <f>'6. Intention Per Event'!M24</f>
        <v>0</v>
      </c>
      <c r="AH14" s="34">
        <f>'6. Intention Per Event'!M25</f>
        <v>0</v>
      </c>
      <c r="AI14" s="34">
        <f>'6. Intention Per Event'!M27</f>
        <v>0</v>
      </c>
      <c r="AJ14" s="34">
        <f>'6. Intention Per Event'!M28</f>
        <v>0</v>
      </c>
      <c r="AK14" s="34">
        <f>'6. Intention Per Event'!M29</f>
        <v>0</v>
      </c>
      <c r="AL14" s="34">
        <f>'6. Intention Per Event'!M30</f>
        <v>0</v>
      </c>
      <c r="AM14" s="34">
        <f>'6. Intention Per Event'!M31</f>
        <v>0</v>
      </c>
      <c r="AN14" s="34">
        <f>'6. Intention Per Event'!M32</f>
        <v>0</v>
      </c>
      <c r="AO14" s="34">
        <f>'6. Intention Per Event'!M33</f>
        <v>0</v>
      </c>
      <c r="AP14" s="34">
        <f>'6. Intention Per Event'!M34</f>
        <v>0</v>
      </c>
      <c r="AQ14" s="34">
        <f>'6. Intention Per Event'!M35</f>
        <v>0</v>
      </c>
      <c r="AR14" s="34">
        <f>'6. Intention Per Event'!M36</f>
        <v>0</v>
      </c>
      <c r="AS14" s="34">
        <f>'6. Intention Per Event'!M37</f>
        <v>0</v>
      </c>
      <c r="AT14" s="34">
        <f>'6. Intention Per Event'!M38</f>
        <v>0</v>
      </c>
      <c r="AU14" s="34">
        <f>'6. Intention Per Event'!K40</f>
        <v>0</v>
      </c>
      <c r="AV14" s="34">
        <f>'6. Intention Per Event'!M40</f>
        <v>0</v>
      </c>
      <c r="AW14" s="34">
        <f>'6. Intention Per Event'!K42</f>
        <v>0</v>
      </c>
      <c r="AX14" s="34">
        <f>'6. Intention Per Event'!M42</f>
        <v>0</v>
      </c>
      <c r="AY14" s="34">
        <f>'6. Intention Per Event'!K44</f>
        <v>0</v>
      </c>
      <c r="AZ14" s="34">
        <f>'6. Intention Per Event'!M44</f>
        <v>0</v>
      </c>
      <c r="BA14" s="34">
        <f>'6. Intention Per Event'!K47</f>
        <v>0</v>
      </c>
      <c r="BB14" s="34">
        <f>'6. Intention Per Event'!K48</f>
        <v>0</v>
      </c>
      <c r="BC14" s="34">
        <f>'6. Intention Per Event'!K49</f>
        <v>0</v>
      </c>
      <c r="BD14" s="34">
        <f>'6. Intention Per Event'!K50</f>
        <v>0</v>
      </c>
      <c r="BE14" s="34">
        <f>'6. Intention Per Event'!K51</f>
        <v>0</v>
      </c>
      <c r="BF14" s="34">
        <f>'6. Intention Per Event'!M52</f>
        <v>0</v>
      </c>
      <c r="BG14" s="34">
        <f>'6. Intention Per Event'!M53</f>
        <v>0</v>
      </c>
      <c r="BH14" s="34">
        <f>'6. Intention Per Event'!M54</f>
        <v>0</v>
      </c>
      <c r="BI14" s="34">
        <f>'6. Intention Per Event'!M55</f>
        <v>0</v>
      </c>
      <c r="BJ14" s="34">
        <f>'6. Intention Per Event'!M56</f>
        <v>0</v>
      </c>
      <c r="BK14" s="34">
        <f>'6. Intention Per Event'!Q58</f>
        <v>0</v>
      </c>
      <c r="BL14" s="34">
        <f>'6. Intention Per Event'!K61</f>
        <v>0</v>
      </c>
      <c r="BM14" s="34">
        <f>'6. Intention Per Event'!K62</f>
        <v>0</v>
      </c>
      <c r="BN14" s="34">
        <f>'6. Intention Per Event'!M61</f>
        <v>0</v>
      </c>
      <c r="BO14" s="34">
        <f>'6. Intention Per Event'!M62</f>
        <v>0</v>
      </c>
      <c r="BP14" s="34">
        <f>'6. Intention Per Event'!Q64</f>
        <v>0</v>
      </c>
      <c r="BQ14" s="34">
        <f>'6. Intention Per Event'!K66</f>
        <v>0</v>
      </c>
      <c r="BR14" s="34">
        <f>'6. Intention Per Event'!M66</f>
        <v>0</v>
      </c>
      <c r="BS14" s="34">
        <f>'6. Intention Per Event'!K69</f>
        <v>0</v>
      </c>
      <c r="BT14" s="34">
        <f>'6. Intention Per Event'!K70</f>
        <v>0</v>
      </c>
      <c r="BU14" s="34">
        <f>'6. Intention Per Event'!K71</f>
        <v>0</v>
      </c>
      <c r="BV14" s="34">
        <f>'6. Intention Per Event'!M69</f>
        <v>0</v>
      </c>
      <c r="BW14" s="34">
        <f>'6. Intention Per Event'!M70</f>
        <v>0</v>
      </c>
      <c r="BX14" s="34">
        <f>'6. Intention Per Event'!M71</f>
        <v>0</v>
      </c>
      <c r="BY14" s="34">
        <f>'6. Intention Per Event'!K74</f>
        <v>0</v>
      </c>
      <c r="BZ14" s="34">
        <f>'6. Intention Per Event'!K75</f>
        <v>0</v>
      </c>
      <c r="CA14" s="34">
        <f>'6. Intention Per Event'!M74</f>
        <v>0</v>
      </c>
      <c r="CB14" s="34">
        <f>'6. Intention Per Event'!M75</f>
        <v>0</v>
      </c>
      <c r="CC14" s="34">
        <f>'6. Intention Per Event'!Q76</f>
        <v>0</v>
      </c>
      <c r="CD14" s="34">
        <f>'6. Intention Per Event'!K78</f>
        <v>0</v>
      </c>
      <c r="CE14" s="34">
        <f>'6. Intention Per Event'!M78</f>
        <v>0</v>
      </c>
      <c r="CF14" s="34">
        <f>'6. Intention Per Event'!K81</f>
        <v>0</v>
      </c>
      <c r="CG14" s="34">
        <f>'6. Intention Per Event'!K82</f>
        <v>0</v>
      </c>
      <c r="CH14" s="34">
        <f>'6. Intention Per Event'!K83</f>
        <v>0</v>
      </c>
      <c r="CI14" s="34">
        <f>'6. Intention Per Event'!K84</f>
        <v>0</v>
      </c>
      <c r="CJ14" s="34">
        <f>'6. Intention Per Event'!M85</f>
        <v>0</v>
      </c>
      <c r="CK14" s="34">
        <f>'6. Intention Per Event'!M86</f>
        <v>0</v>
      </c>
      <c r="CL14" s="34">
        <f>'6. Intention Per Event'!M87</f>
        <v>0</v>
      </c>
      <c r="CM14" s="34">
        <f>'6. Intention Per Event'!M88</f>
        <v>0</v>
      </c>
      <c r="CN14" s="34">
        <f>'6. Intention Per Event'!K90</f>
        <v>0</v>
      </c>
      <c r="CO14" s="34">
        <f>'6. Intention Per Event'!M90</f>
        <v>0</v>
      </c>
      <c r="CP14" s="34">
        <f>'6. Intention Per Event'!Q91</f>
        <v>0</v>
      </c>
      <c r="CQ14" s="34">
        <f>'6. Intention Per Event'!K93</f>
        <v>0</v>
      </c>
      <c r="CR14" s="34">
        <f>'6. Intention Per Event'!M93</f>
        <v>0</v>
      </c>
      <c r="CS14" s="34">
        <f>'6. Intention Per Event'!K95</f>
        <v>0</v>
      </c>
      <c r="CT14" s="34">
        <f>'6. Intention Per Event'!M95</f>
        <v>0</v>
      </c>
      <c r="CU14" s="34">
        <f>'6. Intention Per Event'!K97</f>
        <v>0</v>
      </c>
      <c r="CV14" s="34">
        <f>'6. Intention Per Event'!M97</f>
        <v>0</v>
      </c>
      <c r="CW14" s="34">
        <f>'6. Intention Per Event'!K100</f>
        <v>0</v>
      </c>
      <c r="CX14" s="34">
        <f>'6. Intention Per Event'!K101</f>
        <v>0</v>
      </c>
      <c r="CY14" s="34">
        <f>'6. Intention Per Event'!K102</f>
        <v>0</v>
      </c>
      <c r="CZ14" s="34">
        <f>'6. Intention Per Event'!K103</f>
        <v>0</v>
      </c>
      <c r="DA14" s="34">
        <f>'6. Intention Per Event'!K104</f>
        <v>0</v>
      </c>
      <c r="DB14" s="34">
        <f>'6. Intention Per Event'!K105</f>
        <v>0</v>
      </c>
      <c r="DC14" s="34">
        <f>'6. Intention Per Event'!K106</f>
        <v>0</v>
      </c>
      <c r="DD14" s="34">
        <f>'6. Intention Per Event'!K107</f>
        <v>0</v>
      </c>
      <c r="DE14" s="34">
        <f>'6. Intention Per Event'!K108</f>
        <v>0</v>
      </c>
      <c r="DF14" s="34">
        <f>'6. Intention Per Event'!K109</f>
        <v>0</v>
      </c>
      <c r="DG14" s="34">
        <f>'6. Intention Per Event'!K110</f>
        <v>0</v>
      </c>
      <c r="DH14" s="34">
        <f>'6. Intention Per Event'!K111</f>
        <v>0</v>
      </c>
      <c r="DI14" s="34">
        <f>'6. Intention Per Event'!K112</f>
        <v>0</v>
      </c>
      <c r="DJ14" s="34">
        <f>'6. Intention Per Event'!K113</f>
        <v>0</v>
      </c>
      <c r="DK14" s="34">
        <f>'6. Intention Per Event'!K114</f>
        <v>0</v>
      </c>
      <c r="DL14" s="34">
        <f>'6. Intention Per Event'!M100</f>
        <v>0</v>
      </c>
      <c r="DM14" s="34">
        <f>'6. Intention Per Event'!M101</f>
        <v>0</v>
      </c>
      <c r="DN14" s="34">
        <f>'6. Intention Per Event'!M102</f>
        <v>0</v>
      </c>
      <c r="DO14" s="34">
        <f>'6. Intention Per Event'!M103</f>
        <v>0</v>
      </c>
      <c r="DP14" s="34">
        <f>'6. Intention Per Event'!M104</f>
        <v>0</v>
      </c>
      <c r="DQ14" s="34">
        <f>'6. Intention Per Event'!M105</f>
        <v>0</v>
      </c>
      <c r="DR14" s="34">
        <f>'6. Intention Per Event'!M106</f>
        <v>0</v>
      </c>
      <c r="DS14" s="34">
        <f>'6. Intention Per Event'!M107</f>
        <v>0</v>
      </c>
      <c r="DT14" s="34">
        <f>'6. Intention Per Event'!M108</f>
        <v>0</v>
      </c>
      <c r="DU14" s="34">
        <f>'6. Intention Per Event'!M109</f>
        <v>0</v>
      </c>
      <c r="DV14" s="34">
        <f>'6. Intention Per Event'!M110</f>
        <v>0</v>
      </c>
      <c r="DW14" s="34">
        <f>'6. Intention Per Event'!M111</f>
        <v>0</v>
      </c>
      <c r="DX14" s="34">
        <f>'6. Intention Per Event'!M112</f>
        <v>0</v>
      </c>
      <c r="DY14" s="34">
        <f>'6. Intention Per Event'!M113</f>
        <v>0</v>
      </c>
      <c r="DZ14" s="34">
        <f>'6. Intention Per Event'!M114</f>
        <v>0</v>
      </c>
      <c r="EA14" s="34">
        <f>'6. Intention Per Event'!K118</f>
        <v>0</v>
      </c>
      <c r="EB14" s="34">
        <f>'6. Intention Per Event'!K119</f>
        <v>0</v>
      </c>
      <c r="EC14" s="34">
        <f>'6. Intention Per Event'!K120</f>
        <v>0</v>
      </c>
      <c r="ED14" s="34">
        <f>'6. Intention Per Event'!K121</f>
        <v>0</v>
      </c>
      <c r="EE14" s="34">
        <f>'6. Intention Per Event'!K122</f>
        <v>0</v>
      </c>
      <c r="EF14" s="34">
        <f>'6. Intention Per Event'!M123</f>
        <v>0</v>
      </c>
      <c r="EG14" s="34">
        <f>'6. Intention Per Event'!M124</f>
        <v>0</v>
      </c>
      <c r="EH14" s="34">
        <f>'6. Intention Per Event'!M125</f>
        <v>0</v>
      </c>
      <c r="EI14" s="34">
        <f>'6. Intention Per Event'!M126</f>
        <v>0</v>
      </c>
      <c r="EJ14" s="34">
        <f>'6. Intention Per Event'!M127</f>
        <v>0</v>
      </c>
      <c r="EK14" s="34">
        <f>'6. Intention Per Event'!Q128</f>
        <v>0</v>
      </c>
      <c r="EL14" s="34">
        <f>'6. Intention Per Event'!K130</f>
        <v>0</v>
      </c>
      <c r="EM14" s="34">
        <f>'6. Intention Per Event'!M130</f>
        <v>0</v>
      </c>
      <c r="EN14" s="34">
        <f>'6. Intention Per Event'!K132</f>
        <v>0</v>
      </c>
      <c r="EO14" s="34">
        <f>'6. Intention Per Event'!M132</f>
        <v>0</v>
      </c>
      <c r="EP14" s="34">
        <f>'6. Intention Per Event'!Q133</f>
        <v>0</v>
      </c>
      <c r="EQ14" s="34">
        <f>'6. Intention Per Event'!K135</f>
        <v>0</v>
      </c>
      <c r="ER14" s="34">
        <f>'6. Intention Per Event'!M135</f>
        <v>0</v>
      </c>
      <c r="ES14" s="34">
        <f>'6. Intention Per Event'!K138</f>
        <v>0</v>
      </c>
      <c r="ET14" s="34">
        <f>'6. Intention Per Event'!K139</f>
        <v>0</v>
      </c>
      <c r="EU14" s="34">
        <f>'6. Intention Per Event'!K140</f>
        <v>0</v>
      </c>
      <c r="EV14" s="34">
        <f>'6. Intention Per Event'!K141</f>
        <v>0</v>
      </c>
      <c r="EW14" s="34">
        <f>'6. Intention Per Event'!M142</f>
        <v>0</v>
      </c>
      <c r="EX14" s="34">
        <f>'6. Intention Per Event'!M143</f>
        <v>0</v>
      </c>
      <c r="EY14" s="34">
        <f>'6. Intention Per Event'!M144</f>
        <v>0</v>
      </c>
      <c r="EZ14" s="34">
        <f>'6. Intention Per Event'!M145</f>
        <v>0</v>
      </c>
      <c r="FA14" s="34">
        <f>'6. Intention Per Event'!K148</f>
        <v>0</v>
      </c>
      <c r="FB14" s="34">
        <f>'6. Intention Per Event'!K149</f>
        <v>0</v>
      </c>
      <c r="FC14" s="34">
        <f>'6. Intention Per Event'!M148</f>
        <v>0</v>
      </c>
      <c r="FD14" s="36">
        <f>'6. Intention Per Event'!M149</f>
        <v>0</v>
      </c>
    </row>
    <row r="15" spans="1:160">
      <c r="BK15" s="8"/>
    </row>
  </sheetData>
  <sheetProtection algorithmName="SHA-512" hashValue="SMWFTL3/CdG7XEb7cwbPEAexXxPS/Z1OBl+kLDOXUcFtmU3DPkflFCaioLqgrEpfYF5heuUTIEDYG5AYGaLBIg==" saltValue="CE40wkeNBW5v4OMjTmz+5w==" spinCount="100000" sheet="1" selectLockedCells="1" selectUnlockedCells="1"/>
  <mergeCells count="101">
    <mergeCell ref="CR3:CT3"/>
    <mergeCell ref="CV3:CX3"/>
    <mergeCell ref="H8:J8"/>
    <mergeCell ref="L8:N8"/>
    <mergeCell ref="P8:R8"/>
    <mergeCell ref="T8:V8"/>
    <mergeCell ref="X8:Z8"/>
    <mergeCell ref="AV8:AX8"/>
    <mergeCell ref="AZ8:BB8"/>
    <mergeCell ref="BD8:BF8"/>
    <mergeCell ref="BH8:BJ8"/>
    <mergeCell ref="BL8:BN8"/>
    <mergeCell ref="AB8:AD8"/>
    <mergeCell ref="AF8:AH8"/>
    <mergeCell ref="AJ8:AL8"/>
    <mergeCell ref="AN8:AP8"/>
    <mergeCell ref="AR8:AT8"/>
    <mergeCell ref="CN8:CP8"/>
    <mergeCell ref="CR8:CT8"/>
    <mergeCell ref="CV8:CX8"/>
    <mergeCell ref="DD3:DF3"/>
    <mergeCell ref="AB3:AD3"/>
    <mergeCell ref="H3:J3"/>
    <mergeCell ref="L3:N3"/>
    <mergeCell ref="P3:R3"/>
    <mergeCell ref="T3:V3"/>
    <mergeCell ref="X3:Z3"/>
    <mergeCell ref="BX3:BZ3"/>
    <mergeCell ref="AF3:AH3"/>
    <mergeCell ref="AJ3:AL3"/>
    <mergeCell ref="AN3:AP3"/>
    <mergeCell ref="AR3:AT3"/>
    <mergeCell ref="AV3:AX3"/>
    <mergeCell ref="AZ3:BB3"/>
    <mergeCell ref="BD3:BF3"/>
    <mergeCell ref="BH3:BJ3"/>
    <mergeCell ref="BL3:BN3"/>
    <mergeCell ref="BP3:BR3"/>
    <mergeCell ref="BT3:BV3"/>
    <mergeCell ref="CZ3:DB3"/>
    <mergeCell ref="CB3:CD3"/>
    <mergeCell ref="CF3:CH3"/>
    <mergeCell ref="CJ3:CL3"/>
    <mergeCell ref="CN3:CP3"/>
    <mergeCell ref="CZ8:DB8"/>
    <mergeCell ref="BP8:BR8"/>
    <mergeCell ref="BT8:BV8"/>
    <mergeCell ref="BX8:BZ8"/>
    <mergeCell ref="CB8:CD8"/>
    <mergeCell ref="CF8:CH8"/>
    <mergeCell ref="EN12:EP12"/>
    <mergeCell ref="EQ12:ER12"/>
    <mergeCell ref="BX9:BZ9"/>
    <mergeCell ref="CW12:DZ12"/>
    <mergeCell ref="ES12:EZ12"/>
    <mergeCell ref="FA12:FD12"/>
    <mergeCell ref="CQ12:CR12"/>
    <mergeCell ref="CS12:CT12"/>
    <mergeCell ref="CU12:CV12"/>
    <mergeCell ref="EA12:EK12"/>
    <mergeCell ref="P9:R9"/>
    <mergeCell ref="T9:V9"/>
    <mergeCell ref="X9:Z9"/>
    <mergeCell ref="AB9:AD9"/>
    <mergeCell ref="AF9:AH9"/>
    <mergeCell ref="AN9:AP9"/>
    <mergeCell ref="AR9:AT9"/>
    <mergeCell ref="AV9:AX9"/>
    <mergeCell ref="AZ9:BB9"/>
    <mergeCell ref="CR9:CT9"/>
    <mergeCell ref="CV9:CX9"/>
    <mergeCell ref="CZ9:DB9"/>
    <mergeCell ref="BT9:BV9"/>
    <mergeCell ref="CN9:CP9"/>
    <mergeCell ref="CJ9:CL9"/>
    <mergeCell ref="CF9:CH9"/>
    <mergeCell ref="CB9:CD9"/>
    <mergeCell ref="D14:F14"/>
    <mergeCell ref="H9:J9"/>
    <mergeCell ref="L9:N9"/>
    <mergeCell ref="EL12:EM12"/>
    <mergeCell ref="BS12:BX12"/>
    <mergeCell ref="BY12:CC12"/>
    <mergeCell ref="CD12:CE12"/>
    <mergeCell ref="CF12:CM12"/>
    <mergeCell ref="CN12:CP12"/>
    <mergeCell ref="AW12:AX12"/>
    <mergeCell ref="AY12:AZ12"/>
    <mergeCell ref="BA12:BJ12"/>
    <mergeCell ref="BL12:BO12"/>
    <mergeCell ref="BQ12:BR12"/>
    <mergeCell ref="K12:AT12"/>
    <mergeCell ref="AU12:AV12"/>
    <mergeCell ref="D8:F9"/>
    <mergeCell ref="H12:J12"/>
    <mergeCell ref="CJ8:CL8"/>
    <mergeCell ref="BD9:BF9"/>
    <mergeCell ref="BH9:BJ9"/>
    <mergeCell ref="BL9:BN9"/>
    <mergeCell ref="BP9:BR9"/>
    <mergeCell ref="AJ9:AL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13A1A-6F8F-4FAB-A91A-729AA898BCBC}">
  <sheetPr>
    <tabColor rgb="FFFF0000"/>
  </sheetPr>
  <dimension ref="A1:T216"/>
  <sheetViews>
    <sheetView showGridLines="0" zoomScaleNormal="100" workbookViewId="0">
      <selection activeCell="E210" sqref="E210"/>
    </sheetView>
  </sheetViews>
  <sheetFormatPr defaultColWidth="0" defaultRowHeight="14.45" zeroHeight="1"/>
  <cols>
    <col min="1" max="1" width="2.5703125" customWidth="1"/>
    <col min="2" max="2" width="9.7109375" bestFit="1" customWidth="1"/>
    <col min="3" max="3" width="38.5703125" bestFit="1" customWidth="1"/>
    <col min="4" max="4" width="9.28515625" bestFit="1" customWidth="1"/>
    <col min="5" max="5" width="32.28515625" bestFit="1" customWidth="1"/>
    <col min="6" max="7" width="2.5703125" customWidth="1"/>
    <col min="8" max="8" width="30" bestFit="1" customWidth="1"/>
    <col min="9" max="9" width="18.42578125" bestFit="1" customWidth="1"/>
    <col min="10" max="10" width="2.5703125" customWidth="1"/>
    <col min="11" max="11" width="8.85546875" bestFit="1" customWidth="1"/>
    <col min="12" max="12" width="2.5703125" customWidth="1"/>
    <col min="13" max="13" width="20.7109375" bestFit="1" customWidth="1"/>
    <col min="14" max="14" width="2.5703125" customWidth="1"/>
    <col min="15" max="19" width="8.85546875" hidden="1" customWidth="1"/>
    <col min="20" max="20" width="0" hidden="1" customWidth="1"/>
    <col min="21" max="16384" width="8.85546875" hidden="1"/>
  </cols>
  <sheetData>
    <row r="1" spans="1:14"/>
    <row r="2" spans="1:14">
      <c r="B2" s="1" t="s">
        <v>197</v>
      </c>
      <c r="C2" s="1" t="s">
        <v>308</v>
      </c>
      <c r="D2" s="1" t="s">
        <v>198</v>
      </c>
      <c r="E2" s="1" t="s">
        <v>309</v>
      </c>
      <c r="H2" s="1" t="s">
        <v>310</v>
      </c>
      <c r="I2" s="1" t="s">
        <v>311</v>
      </c>
      <c r="K2" s="1" t="s">
        <v>112</v>
      </c>
      <c r="M2" s="1" t="s">
        <v>312</v>
      </c>
    </row>
    <row r="3" spans="1:14">
      <c r="A3" s="5"/>
      <c r="B3" s="2" t="s">
        <v>313</v>
      </c>
      <c r="C3" s="3" t="s">
        <v>314</v>
      </c>
      <c r="D3" s="3" t="s">
        <v>315</v>
      </c>
      <c r="E3" s="2" t="s">
        <v>316</v>
      </c>
      <c r="F3" s="5"/>
      <c r="G3" s="5"/>
      <c r="H3" t="s">
        <v>317</v>
      </c>
      <c r="I3">
        <f t="shared" ref="I3:I9" si="0">COUNTIF($E$3:$E$209,H3)</f>
        <v>0</v>
      </c>
      <c r="J3" s="5"/>
      <c r="K3" s="24">
        <v>1</v>
      </c>
      <c r="L3" s="5"/>
      <c r="M3" s="24" t="s">
        <v>318</v>
      </c>
      <c r="N3" s="5"/>
    </row>
    <row r="4" spans="1:14">
      <c r="A4" s="5"/>
      <c r="B4" s="2" t="s">
        <v>319</v>
      </c>
      <c r="C4" s="3" t="s">
        <v>320</v>
      </c>
      <c r="D4" s="3" t="s">
        <v>315</v>
      </c>
      <c r="E4" s="2" t="s">
        <v>316</v>
      </c>
      <c r="F4" s="5"/>
      <c r="G4" s="5"/>
      <c r="H4" t="s">
        <v>321</v>
      </c>
      <c r="I4">
        <f t="shared" si="0"/>
        <v>41</v>
      </c>
      <c r="J4" s="5"/>
      <c r="K4" s="24">
        <v>2</v>
      </c>
      <c r="L4" s="5"/>
      <c r="M4" s="24" t="s">
        <v>322</v>
      </c>
      <c r="N4" s="5"/>
    </row>
    <row r="5" spans="1:14">
      <c r="A5" s="8"/>
      <c r="B5" s="2" t="s">
        <v>323</v>
      </c>
      <c r="C5" s="3" t="s">
        <v>324</v>
      </c>
      <c r="D5" s="3" t="s">
        <v>325</v>
      </c>
      <c r="E5" s="2" t="s">
        <v>326</v>
      </c>
      <c r="F5" s="8"/>
      <c r="G5" s="8"/>
      <c r="H5" t="s">
        <v>327</v>
      </c>
      <c r="I5">
        <f t="shared" si="0"/>
        <v>54</v>
      </c>
      <c r="J5" s="8"/>
      <c r="K5" s="24">
        <v>3</v>
      </c>
      <c r="L5" s="8"/>
      <c r="N5" s="8"/>
    </row>
    <row r="6" spans="1:14">
      <c r="B6" s="2" t="s">
        <v>328</v>
      </c>
      <c r="C6" s="3" t="s">
        <v>329</v>
      </c>
      <c r="D6" s="3" t="s">
        <v>330</v>
      </c>
      <c r="E6" s="2" t="s">
        <v>331</v>
      </c>
      <c r="H6" t="s">
        <v>331</v>
      </c>
      <c r="I6">
        <f t="shared" si="0"/>
        <v>27</v>
      </c>
      <c r="K6" s="24">
        <v>4</v>
      </c>
    </row>
    <row r="7" spans="1:14">
      <c r="B7" s="2" t="s">
        <v>332</v>
      </c>
      <c r="C7" s="3" t="s">
        <v>333</v>
      </c>
      <c r="D7" s="3" t="s">
        <v>334</v>
      </c>
      <c r="E7" s="2" t="s">
        <v>327</v>
      </c>
      <c r="H7" t="s">
        <v>326</v>
      </c>
      <c r="I7">
        <f t="shared" si="0"/>
        <v>58</v>
      </c>
      <c r="K7" s="24">
        <v>5</v>
      </c>
    </row>
    <row r="8" spans="1:14">
      <c r="A8" s="8"/>
      <c r="B8" s="2" t="s">
        <v>335</v>
      </c>
      <c r="C8" s="3" t="s">
        <v>336</v>
      </c>
      <c r="D8" s="3" t="s">
        <v>330</v>
      </c>
      <c r="E8" s="2" t="s">
        <v>331</v>
      </c>
      <c r="F8" s="8"/>
      <c r="G8" s="8"/>
      <c r="H8" t="s">
        <v>316</v>
      </c>
      <c r="I8">
        <f t="shared" si="0"/>
        <v>27</v>
      </c>
      <c r="J8" s="8"/>
      <c r="K8" s="24">
        <v>6</v>
      </c>
      <c r="L8" s="8"/>
      <c r="N8" s="8"/>
    </row>
    <row r="9" spans="1:14" ht="14.65" thickBot="1">
      <c r="B9" s="2" t="s">
        <v>337</v>
      </c>
      <c r="C9" s="3" t="s">
        <v>338</v>
      </c>
      <c r="D9" s="3" t="s">
        <v>334</v>
      </c>
      <c r="E9" s="2" t="s">
        <v>327</v>
      </c>
      <c r="H9" t="s">
        <v>339</v>
      </c>
      <c r="I9">
        <f t="shared" si="0"/>
        <v>0</v>
      </c>
      <c r="K9" s="24">
        <v>7</v>
      </c>
    </row>
    <row r="10" spans="1:14">
      <c r="B10" s="2" t="s">
        <v>340</v>
      </c>
      <c r="C10" s="3" t="s">
        <v>341</v>
      </c>
      <c r="D10" s="3" t="s">
        <v>342</v>
      </c>
      <c r="E10" s="2" t="s">
        <v>321</v>
      </c>
      <c r="I10" s="39">
        <f>SUM(I3:I9)</f>
        <v>207</v>
      </c>
      <c r="K10" s="24">
        <v>8</v>
      </c>
    </row>
    <row r="11" spans="1:14">
      <c r="B11" s="2" t="s">
        <v>343</v>
      </c>
      <c r="C11" s="3" t="s">
        <v>344</v>
      </c>
      <c r="D11" s="3" t="s">
        <v>342</v>
      </c>
      <c r="E11" s="2" t="s">
        <v>321</v>
      </c>
      <c r="K11" s="24">
        <v>9</v>
      </c>
    </row>
    <row r="12" spans="1:14">
      <c r="B12" s="2" t="s">
        <v>345</v>
      </c>
      <c r="C12" s="3" t="s">
        <v>346</v>
      </c>
      <c r="D12" s="3" t="s">
        <v>330</v>
      </c>
      <c r="E12" s="2" t="s">
        <v>316</v>
      </c>
      <c r="K12" s="24">
        <v>10</v>
      </c>
    </row>
    <row r="13" spans="1:14">
      <c r="B13" s="2" t="s">
        <v>347</v>
      </c>
      <c r="C13" s="3" t="s">
        <v>348</v>
      </c>
      <c r="D13" s="3" t="s">
        <v>342</v>
      </c>
      <c r="E13" s="2" t="s">
        <v>321</v>
      </c>
      <c r="K13" s="24">
        <v>11</v>
      </c>
    </row>
    <row r="14" spans="1:14">
      <c r="B14" s="2" t="s">
        <v>349</v>
      </c>
      <c r="C14" s="3" t="s">
        <v>350</v>
      </c>
      <c r="D14" s="3" t="s">
        <v>351</v>
      </c>
      <c r="E14" s="2" t="s">
        <v>326</v>
      </c>
      <c r="K14" s="24">
        <v>12</v>
      </c>
    </row>
    <row r="15" spans="1:14">
      <c r="B15" s="2" t="s">
        <v>352</v>
      </c>
      <c r="C15" s="3" t="s">
        <v>353</v>
      </c>
      <c r="D15" s="3" t="s">
        <v>351</v>
      </c>
      <c r="E15" s="2" t="s">
        <v>326</v>
      </c>
      <c r="K15" s="24">
        <v>13</v>
      </c>
    </row>
    <row r="16" spans="1:14">
      <c r="B16" s="2" t="s">
        <v>354</v>
      </c>
      <c r="C16" s="3" t="s">
        <v>355</v>
      </c>
      <c r="D16" s="3" t="s">
        <v>330</v>
      </c>
      <c r="E16" s="2" t="s">
        <v>316</v>
      </c>
      <c r="K16" s="24">
        <v>14</v>
      </c>
    </row>
    <row r="17" spans="2:11">
      <c r="B17" s="2" t="s">
        <v>356</v>
      </c>
      <c r="C17" s="3" t="s">
        <v>357</v>
      </c>
      <c r="D17" s="3" t="s">
        <v>330</v>
      </c>
      <c r="E17" s="2" t="s">
        <v>316</v>
      </c>
      <c r="K17" s="24">
        <v>15</v>
      </c>
    </row>
    <row r="18" spans="2:11">
      <c r="B18" s="2" t="s">
        <v>358</v>
      </c>
      <c r="C18" s="3" t="s">
        <v>359</v>
      </c>
      <c r="D18" s="3" t="s">
        <v>342</v>
      </c>
      <c r="E18" s="2" t="s">
        <v>321</v>
      </c>
      <c r="K18" s="24">
        <v>16</v>
      </c>
    </row>
    <row r="19" spans="2:11">
      <c r="B19" s="2" t="s">
        <v>360</v>
      </c>
      <c r="C19" s="3" t="s">
        <v>361</v>
      </c>
      <c r="D19" s="3" t="s">
        <v>325</v>
      </c>
      <c r="E19" s="2" t="s">
        <v>326</v>
      </c>
      <c r="K19" s="24">
        <v>17</v>
      </c>
    </row>
    <row r="20" spans="2:11">
      <c r="B20" s="2" t="s">
        <v>362</v>
      </c>
      <c r="C20" s="3" t="s">
        <v>363</v>
      </c>
      <c r="D20" s="3" t="s">
        <v>342</v>
      </c>
      <c r="E20" s="2" t="s">
        <v>321</v>
      </c>
      <c r="K20" s="24">
        <v>18</v>
      </c>
    </row>
    <row r="21" spans="2:11">
      <c r="B21" s="2" t="s">
        <v>364</v>
      </c>
      <c r="C21" s="3" t="s">
        <v>365</v>
      </c>
      <c r="D21" s="3" t="s">
        <v>334</v>
      </c>
      <c r="E21" s="2" t="s">
        <v>327</v>
      </c>
      <c r="K21" s="24">
        <v>19</v>
      </c>
    </row>
    <row r="22" spans="2:11">
      <c r="B22" s="2" t="s">
        <v>366</v>
      </c>
      <c r="C22" s="3" t="s">
        <v>367</v>
      </c>
      <c r="D22" s="3" t="s">
        <v>330</v>
      </c>
      <c r="E22" s="2" t="s">
        <v>316</v>
      </c>
      <c r="K22" s="24">
        <v>20</v>
      </c>
    </row>
    <row r="23" spans="2:11">
      <c r="B23" s="2" t="s">
        <v>368</v>
      </c>
      <c r="C23" s="3" t="s">
        <v>369</v>
      </c>
      <c r="D23" s="3" t="s">
        <v>334</v>
      </c>
      <c r="E23" s="2" t="s">
        <v>327</v>
      </c>
      <c r="K23" s="24">
        <v>21</v>
      </c>
    </row>
    <row r="24" spans="2:11">
      <c r="B24" s="2" t="s">
        <v>370</v>
      </c>
      <c r="C24" s="3" t="s">
        <v>371</v>
      </c>
      <c r="D24" s="3" t="s">
        <v>342</v>
      </c>
      <c r="E24" s="2" t="s">
        <v>321</v>
      </c>
      <c r="K24" s="24">
        <v>22</v>
      </c>
    </row>
    <row r="25" spans="2:11">
      <c r="B25" s="2" t="s">
        <v>372</v>
      </c>
      <c r="C25" s="3" t="s">
        <v>373</v>
      </c>
      <c r="D25" s="3" t="s">
        <v>325</v>
      </c>
      <c r="E25" s="2" t="s">
        <v>326</v>
      </c>
      <c r="K25" s="24">
        <v>23</v>
      </c>
    </row>
    <row r="26" spans="2:11">
      <c r="B26" s="2" t="s">
        <v>374</v>
      </c>
      <c r="C26" s="3" t="s">
        <v>375</v>
      </c>
      <c r="D26" s="3" t="s">
        <v>330</v>
      </c>
      <c r="E26" s="2" t="s">
        <v>331</v>
      </c>
      <c r="K26" s="24">
        <v>24</v>
      </c>
    </row>
    <row r="27" spans="2:11">
      <c r="B27" s="2" t="s">
        <v>376</v>
      </c>
      <c r="C27" s="3" t="s">
        <v>377</v>
      </c>
      <c r="D27" s="3" t="s">
        <v>342</v>
      </c>
      <c r="E27" s="2" t="s">
        <v>321</v>
      </c>
      <c r="K27" s="24">
        <v>25</v>
      </c>
    </row>
    <row r="28" spans="2:11">
      <c r="B28" s="2" t="s">
        <v>378</v>
      </c>
      <c r="C28" s="3" t="s">
        <v>378</v>
      </c>
      <c r="D28" s="3" t="s">
        <v>330</v>
      </c>
      <c r="E28" s="2" t="s">
        <v>316</v>
      </c>
    </row>
    <row r="29" spans="2:11">
      <c r="B29" s="2" t="s">
        <v>379</v>
      </c>
      <c r="C29" s="3" t="s">
        <v>380</v>
      </c>
      <c r="D29" s="3" t="s">
        <v>342</v>
      </c>
      <c r="E29" s="2" t="s">
        <v>321</v>
      </c>
    </row>
    <row r="30" spans="2:11">
      <c r="B30" s="2" t="s">
        <v>381</v>
      </c>
      <c r="C30" s="3" t="s">
        <v>382</v>
      </c>
      <c r="D30" s="3" t="s">
        <v>334</v>
      </c>
      <c r="E30" s="2" t="s">
        <v>327</v>
      </c>
    </row>
    <row r="31" spans="2:11">
      <c r="B31" s="2" t="s">
        <v>383</v>
      </c>
      <c r="C31" s="3" t="s">
        <v>384</v>
      </c>
      <c r="D31" s="3" t="s">
        <v>342</v>
      </c>
      <c r="E31" s="2" t="s">
        <v>321</v>
      </c>
    </row>
    <row r="32" spans="2:11">
      <c r="B32" s="2" t="s">
        <v>385</v>
      </c>
      <c r="C32" s="3" t="s">
        <v>386</v>
      </c>
      <c r="D32" s="3" t="s">
        <v>325</v>
      </c>
      <c r="E32" s="2" t="s">
        <v>326</v>
      </c>
    </row>
    <row r="33" spans="2:5">
      <c r="B33" s="2" t="s">
        <v>387</v>
      </c>
      <c r="C33" s="3" t="s">
        <v>388</v>
      </c>
      <c r="D33" s="3" t="s">
        <v>325</v>
      </c>
      <c r="E33" s="2" t="s">
        <v>326</v>
      </c>
    </row>
    <row r="34" spans="2:5">
      <c r="B34" s="2" t="s">
        <v>389</v>
      </c>
      <c r="C34" s="3" t="s">
        <v>390</v>
      </c>
      <c r="D34" s="3" t="s">
        <v>330</v>
      </c>
      <c r="E34" s="2" t="s">
        <v>331</v>
      </c>
    </row>
    <row r="35" spans="2:5">
      <c r="B35" s="2" t="s">
        <v>391</v>
      </c>
      <c r="C35" s="3" t="s">
        <v>392</v>
      </c>
      <c r="D35" s="3" t="s">
        <v>334</v>
      </c>
      <c r="E35" s="2" t="s">
        <v>327</v>
      </c>
    </row>
    <row r="36" spans="2:5">
      <c r="B36" s="2" t="s">
        <v>393</v>
      </c>
      <c r="C36" s="3" t="s">
        <v>394</v>
      </c>
      <c r="D36" s="3" t="s">
        <v>334</v>
      </c>
      <c r="E36" s="2" t="s">
        <v>327</v>
      </c>
    </row>
    <row r="37" spans="2:5">
      <c r="B37" s="2" t="s">
        <v>395</v>
      </c>
      <c r="C37" s="3" t="s">
        <v>396</v>
      </c>
      <c r="D37" s="3" t="s">
        <v>325</v>
      </c>
      <c r="E37" s="2" t="s">
        <v>326</v>
      </c>
    </row>
    <row r="38" spans="2:5">
      <c r="B38" s="2" t="s">
        <v>397</v>
      </c>
      <c r="C38" s="3" t="s">
        <v>398</v>
      </c>
      <c r="D38" s="3" t="s">
        <v>342</v>
      </c>
      <c r="E38" s="2" t="s">
        <v>321</v>
      </c>
    </row>
    <row r="39" spans="2:5">
      <c r="B39" s="2" t="s">
        <v>399</v>
      </c>
      <c r="C39" s="3" t="s">
        <v>400</v>
      </c>
      <c r="D39" s="3" t="s">
        <v>342</v>
      </c>
      <c r="E39" s="2" t="s">
        <v>321</v>
      </c>
    </row>
    <row r="40" spans="2:5">
      <c r="B40" s="2" t="s">
        <v>401</v>
      </c>
      <c r="C40" s="3" t="s">
        <v>402</v>
      </c>
      <c r="D40" s="3" t="s">
        <v>334</v>
      </c>
      <c r="E40" s="2" t="s">
        <v>327</v>
      </c>
    </row>
    <row r="41" spans="2:5">
      <c r="B41" s="2" t="s">
        <v>403</v>
      </c>
      <c r="C41" s="3" t="s">
        <v>404</v>
      </c>
      <c r="D41" s="3" t="s">
        <v>334</v>
      </c>
      <c r="E41" s="2" t="s">
        <v>327</v>
      </c>
    </row>
    <row r="42" spans="2:5">
      <c r="B42" s="2" t="s">
        <v>405</v>
      </c>
      <c r="C42" s="3" t="s">
        <v>406</v>
      </c>
      <c r="D42" s="3" t="s">
        <v>342</v>
      </c>
      <c r="E42" s="2" t="s">
        <v>321</v>
      </c>
    </row>
    <row r="43" spans="2:5">
      <c r="B43" s="2" t="s">
        <v>407</v>
      </c>
      <c r="C43" s="3" t="s">
        <v>408</v>
      </c>
      <c r="D43" s="3" t="s">
        <v>325</v>
      </c>
      <c r="E43" s="2" t="s">
        <v>326</v>
      </c>
    </row>
    <row r="44" spans="2:5">
      <c r="B44" s="2" t="s">
        <v>409</v>
      </c>
      <c r="C44" s="3" t="s">
        <v>410</v>
      </c>
      <c r="D44" s="3" t="s">
        <v>334</v>
      </c>
      <c r="E44" s="2" t="s">
        <v>327</v>
      </c>
    </row>
    <row r="45" spans="2:5">
      <c r="B45" s="2" t="s">
        <v>411</v>
      </c>
      <c r="C45" s="3" t="s">
        <v>412</v>
      </c>
      <c r="D45" s="3" t="s">
        <v>334</v>
      </c>
      <c r="E45" s="2" t="s">
        <v>327</v>
      </c>
    </row>
    <row r="46" spans="2:5">
      <c r="B46" s="2" t="s">
        <v>413</v>
      </c>
      <c r="C46" s="3" t="s">
        <v>414</v>
      </c>
      <c r="D46" s="3" t="s">
        <v>334</v>
      </c>
      <c r="E46" s="2" t="s">
        <v>327</v>
      </c>
    </row>
    <row r="47" spans="2:5">
      <c r="B47" s="2" t="s">
        <v>415</v>
      </c>
      <c r="C47" s="3" t="s">
        <v>416</v>
      </c>
      <c r="D47" s="3" t="s">
        <v>351</v>
      </c>
      <c r="E47" s="2" t="s">
        <v>326</v>
      </c>
    </row>
    <row r="48" spans="2:5">
      <c r="B48" s="2" t="s">
        <v>417</v>
      </c>
      <c r="C48" s="3" t="s">
        <v>418</v>
      </c>
      <c r="D48" s="3" t="s">
        <v>342</v>
      </c>
      <c r="E48" s="2" t="s">
        <v>321</v>
      </c>
    </row>
    <row r="49" spans="2:5">
      <c r="B49" s="2" t="s">
        <v>419</v>
      </c>
      <c r="C49" s="3" t="s">
        <v>420</v>
      </c>
      <c r="D49" s="3" t="s">
        <v>334</v>
      </c>
      <c r="E49" s="2" t="s">
        <v>327</v>
      </c>
    </row>
    <row r="50" spans="2:5">
      <c r="B50" s="2" t="s">
        <v>421</v>
      </c>
      <c r="C50" s="3" t="s">
        <v>422</v>
      </c>
      <c r="D50" s="3" t="s">
        <v>334</v>
      </c>
      <c r="E50" s="2" t="s">
        <v>327</v>
      </c>
    </row>
    <row r="51" spans="2:5">
      <c r="B51" s="2" t="s">
        <v>423</v>
      </c>
      <c r="C51" s="3" t="s">
        <v>424</v>
      </c>
      <c r="D51" s="3" t="s">
        <v>342</v>
      </c>
      <c r="E51" s="2" t="s">
        <v>321</v>
      </c>
    </row>
    <row r="52" spans="2:5">
      <c r="B52" s="2" t="s">
        <v>425</v>
      </c>
      <c r="C52" s="3" t="s">
        <v>426</v>
      </c>
      <c r="D52" s="3" t="s">
        <v>330</v>
      </c>
      <c r="E52" s="2" t="s">
        <v>331</v>
      </c>
    </row>
    <row r="53" spans="2:5">
      <c r="B53" s="2" t="s">
        <v>427</v>
      </c>
      <c r="C53" s="3" t="s">
        <v>428</v>
      </c>
      <c r="D53" s="3" t="s">
        <v>342</v>
      </c>
      <c r="E53" s="2" t="s">
        <v>321</v>
      </c>
    </row>
    <row r="54" spans="2:5">
      <c r="B54" s="2" t="s">
        <v>429</v>
      </c>
      <c r="C54" s="3" t="s">
        <v>430</v>
      </c>
      <c r="D54" s="3" t="s">
        <v>330</v>
      </c>
      <c r="E54" s="2" t="s">
        <v>331</v>
      </c>
    </row>
    <row r="55" spans="2:5">
      <c r="B55" s="2" t="s">
        <v>431</v>
      </c>
      <c r="C55" s="3" t="s">
        <v>432</v>
      </c>
      <c r="D55" s="3" t="s">
        <v>330</v>
      </c>
      <c r="E55" s="2" t="s">
        <v>316</v>
      </c>
    </row>
    <row r="56" spans="2:5">
      <c r="B56" s="2" t="s">
        <v>433</v>
      </c>
      <c r="C56" s="3" t="s">
        <v>434</v>
      </c>
      <c r="D56" s="3" t="s">
        <v>330</v>
      </c>
      <c r="E56" s="2" t="s">
        <v>331</v>
      </c>
    </row>
    <row r="57" spans="2:5">
      <c r="B57" s="2" t="s">
        <v>435</v>
      </c>
      <c r="C57" s="3" t="s">
        <v>436</v>
      </c>
      <c r="D57" s="3" t="s">
        <v>334</v>
      </c>
      <c r="E57" s="2" t="s">
        <v>327</v>
      </c>
    </row>
    <row r="58" spans="2:5">
      <c r="B58" s="2" t="s">
        <v>437</v>
      </c>
      <c r="C58" s="3" t="s">
        <v>438</v>
      </c>
      <c r="D58" s="3" t="s">
        <v>342</v>
      </c>
      <c r="E58" s="2" t="s">
        <v>321</v>
      </c>
    </row>
    <row r="59" spans="2:5">
      <c r="B59" s="2" t="s">
        <v>439</v>
      </c>
      <c r="C59" s="3" t="s">
        <v>440</v>
      </c>
      <c r="D59" s="3" t="s">
        <v>342</v>
      </c>
      <c r="E59" s="2" t="s">
        <v>321</v>
      </c>
    </row>
    <row r="60" spans="2:5">
      <c r="B60" s="2" t="s">
        <v>441</v>
      </c>
      <c r="C60" s="3" t="s">
        <v>442</v>
      </c>
      <c r="D60" s="3" t="s">
        <v>342</v>
      </c>
      <c r="E60" s="2" t="s">
        <v>321</v>
      </c>
    </row>
    <row r="61" spans="2:5">
      <c r="B61" s="2" t="s">
        <v>443</v>
      </c>
      <c r="C61" s="3" t="s">
        <v>444</v>
      </c>
      <c r="D61" s="3" t="s">
        <v>334</v>
      </c>
      <c r="E61" s="2" t="s">
        <v>327</v>
      </c>
    </row>
    <row r="62" spans="2:5">
      <c r="B62" s="2" t="s">
        <v>445</v>
      </c>
      <c r="C62" s="3" t="s">
        <v>446</v>
      </c>
      <c r="D62" s="3" t="s">
        <v>334</v>
      </c>
      <c r="E62" s="2" t="s">
        <v>327</v>
      </c>
    </row>
    <row r="63" spans="2:5">
      <c r="B63" s="2" t="s">
        <v>447</v>
      </c>
      <c r="C63" s="3" t="s">
        <v>448</v>
      </c>
      <c r="D63" s="3" t="s">
        <v>342</v>
      </c>
      <c r="E63" s="2" t="s">
        <v>321</v>
      </c>
    </row>
    <row r="64" spans="2:5">
      <c r="B64" s="2" t="s">
        <v>449</v>
      </c>
      <c r="C64" s="3" t="s">
        <v>450</v>
      </c>
      <c r="D64" s="3" t="s">
        <v>330</v>
      </c>
      <c r="E64" s="2" t="s">
        <v>331</v>
      </c>
    </row>
    <row r="65" spans="2:5">
      <c r="B65" s="2" t="s">
        <v>451</v>
      </c>
      <c r="C65" s="3" t="s">
        <v>452</v>
      </c>
      <c r="D65" s="3" t="s">
        <v>330</v>
      </c>
      <c r="E65" s="2" t="s">
        <v>316</v>
      </c>
    </row>
    <row r="66" spans="2:5">
      <c r="B66" s="2" t="s">
        <v>453</v>
      </c>
      <c r="C66" s="3" t="s">
        <v>454</v>
      </c>
      <c r="D66" s="3" t="s">
        <v>334</v>
      </c>
      <c r="E66" s="2" t="s">
        <v>327</v>
      </c>
    </row>
    <row r="67" spans="2:5">
      <c r="B67" s="2" t="s">
        <v>455</v>
      </c>
      <c r="C67" s="3" t="s">
        <v>456</v>
      </c>
      <c r="D67" s="3" t="s">
        <v>351</v>
      </c>
      <c r="E67" s="2" t="s">
        <v>326</v>
      </c>
    </row>
    <row r="68" spans="2:5">
      <c r="B68" s="2" t="s">
        <v>457</v>
      </c>
      <c r="C68" s="3" t="s">
        <v>458</v>
      </c>
      <c r="D68" s="3" t="s">
        <v>330</v>
      </c>
      <c r="E68" s="2" t="s">
        <v>331</v>
      </c>
    </row>
    <row r="69" spans="2:5">
      <c r="B69" s="2" t="s">
        <v>459</v>
      </c>
      <c r="C69" s="3" t="s">
        <v>460</v>
      </c>
      <c r="D69" s="3" t="s">
        <v>330</v>
      </c>
      <c r="E69" s="2" t="s">
        <v>316</v>
      </c>
    </row>
    <row r="70" spans="2:5">
      <c r="B70" s="2" t="s">
        <v>461</v>
      </c>
      <c r="C70" s="3" t="s">
        <v>462</v>
      </c>
      <c r="D70" s="3" t="s">
        <v>351</v>
      </c>
      <c r="E70" s="2" t="s">
        <v>326</v>
      </c>
    </row>
    <row r="71" spans="2:5">
      <c r="B71" s="2" t="s">
        <v>463</v>
      </c>
      <c r="C71" s="3" t="s">
        <v>464</v>
      </c>
      <c r="D71" s="3" t="s">
        <v>334</v>
      </c>
      <c r="E71" s="2" t="s">
        <v>327</v>
      </c>
    </row>
    <row r="72" spans="2:5">
      <c r="B72" s="2" t="s">
        <v>465</v>
      </c>
      <c r="C72" s="3" t="s">
        <v>466</v>
      </c>
      <c r="D72" s="3" t="s">
        <v>334</v>
      </c>
      <c r="E72" s="2" t="s">
        <v>327</v>
      </c>
    </row>
    <row r="73" spans="2:5">
      <c r="B73" s="2" t="s">
        <v>467</v>
      </c>
      <c r="C73" s="3" t="s">
        <v>468</v>
      </c>
      <c r="D73" s="3" t="s">
        <v>330</v>
      </c>
      <c r="E73" s="2" t="s">
        <v>316</v>
      </c>
    </row>
    <row r="74" spans="2:5">
      <c r="B74" s="2" t="s">
        <v>469</v>
      </c>
      <c r="C74" s="3" t="s">
        <v>470</v>
      </c>
      <c r="D74" s="3" t="s">
        <v>334</v>
      </c>
      <c r="E74" s="2" t="s">
        <v>327</v>
      </c>
    </row>
    <row r="75" spans="2:5">
      <c r="B75" s="2" t="s">
        <v>471</v>
      </c>
      <c r="C75" s="3" t="s">
        <v>472</v>
      </c>
      <c r="D75" s="3" t="s">
        <v>330</v>
      </c>
      <c r="E75" s="2" t="s">
        <v>316</v>
      </c>
    </row>
    <row r="76" spans="2:5">
      <c r="B76" s="2" t="s">
        <v>473</v>
      </c>
      <c r="C76" s="3" t="s">
        <v>474</v>
      </c>
      <c r="D76" s="3" t="s">
        <v>334</v>
      </c>
      <c r="E76" s="2" t="s">
        <v>327</v>
      </c>
    </row>
    <row r="77" spans="2:5">
      <c r="B77" s="2" t="s">
        <v>475</v>
      </c>
      <c r="C77" s="3" t="s">
        <v>476</v>
      </c>
      <c r="D77" s="3" t="s">
        <v>330</v>
      </c>
      <c r="E77" s="2" t="s">
        <v>316</v>
      </c>
    </row>
    <row r="78" spans="2:5">
      <c r="B78" s="2" t="s">
        <v>477</v>
      </c>
      <c r="C78" s="3" t="s">
        <v>478</v>
      </c>
      <c r="D78" s="3" t="s">
        <v>334</v>
      </c>
      <c r="E78" s="2" t="s">
        <v>327</v>
      </c>
    </row>
    <row r="79" spans="2:5">
      <c r="B79" s="2" t="s">
        <v>479</v>
      </c>
      <c r="C79" s="3" t="s">
        <v>480</v>
      </c>
      <c r="D79" s="3" t="s">
        <v>330</v>
      </c>
      <c r="E79" s="2" t="s">
        <v>331</v>
      </c>
    </row>
    <row r="80" spans="2:5">
      <c r="B80" s="2" t="s">
        <v>481</v>
      </c>
      <c r="C80" s="3" t="s">
        <v>482</v>
      </c>
      <c r="D80" s="3" t="s">
        <v>342</v>
      </c>
      <c r="E80" s="2" t="s">
        <v>321</v>
      </c>
    </row>
    <row r="81" spans="2:5">
      <c r="B81" s="2" t="s">
        <v>483</v>
      </c>
      <c r="C81" s="3" t="s">
        <v>484</v>
      </c>
      <c r="D81" s="3" t="s">
        <v>342</v>
      </c>
      <c r="E81" s="2" t="s">
        <v>321</v>
      </c>
    </row>
    <row r="82" spans="2:5">
      <c r="B82" s="2" t="s">
        <v>485</v>
      </c>
      <c r="C82" s="3" t="s">
        <v>486</v>
      </c>
      <c r="D82" s="3" t="s">
        <v>334</v>
      </c>
      <c r="E82" s="2" t="s">
        <v>327</v>
      </c>
    </row>
    <row r="83" spans="2:5">
      <c r="B83" s="2" t="s">
        <v>487</v>
      </c>
      <c r="C83" s="3" t="s">
        <v>488</v>
      </c>
      <c r="D83" s="3" t="s">
        <v>351</v>
      </c>
      <c r="E83" s="2" t="s">
        <v>326</v>
      </c>
    </row>
    <row r="84" spans="2:5">
      <c r="B84" s="2" t="s">
        <v>489</v>
      </c>
      <c r="C84" s="3" t="s">
        <v>490</v>
      </c>
      <c r="D84" s="3" t="s">
        <v>342</v>
      </c>
      <c r="E84" s="2" t="s">
        <v>321</v>
      </c>
    </row>
    <row r="85" spans="2:5">
      <c r="B85" s="2" t="s">
        <v>491</v>
      </c>
      <c r="C85" s="3" t="s">
        <v>492</v>
      </c>
      <c r="D85" s="3" t="s">
        <v>342</v>
      </c>
      <c r="E85" s="2" t="s">
        <v>321</v>
      </c>
    </row>
    <row r="86" spans="2:5">
      <c r="B86" s="2" t="s">
        <v>493</v>
      </c>
      <c r="C86" s="3" t="s">
        <v>494</v>
      </c>
      <c r="D86" s="3" t="s">
        <v>325</v>
      </c>
      <c r="E86" s="2" t="s">
        <v>326</v>
      </c>
    </row>
    <row r="87" spans="2:5">
      <c r="B87" s="2" t="s">
        <v>495</v>
      </c>
      <c r="C87" s="3" t="s">
        <v>496</v>
      </c>
      <c r="D87" s="3" t="s">
        <v>342</v>
      </c>
      <c r="E87" s="2" t="s">
        <v>321</v>
      </c>
    </row>
    <row r="88" spans="2:5">
      <c r="B88" s="2" t="s">
        <v>497</v>
      </c>
      <c r="C88" s="3" t="s">
        <v>498</v>
      </c>
      <c r="D88" s="3" t="s">
        <v>330</v>
      </c>
      <c r="E88" s="2" t="s">
        <v>331</v>
      </c>
    </row>
    <row r="89" spans="2:5">
      <c r="B89" s="2" t="s">
        <v>499</v>
      </c>
      <c r="C89" s="3" t="s">
        <v>500</v>
      </c>
      <c r="D89" s="3" t="s">
        <v>325</v>
      </c>
      <c r="E89" s="2" t="s">
        <v>326</v>
      </c>
    </row>
    <row r="90" spans="2:5">
      <c r="B90" s="2" t="s">
        <v>501</v>
      </c>
      <c r="C90" s="3" t="s">
        <v>502</v>
      </c>
      <c r="D90" s="3" t="s">
        <v>325</v>
      </c>
      <c r="E90" s="2" t="s">
        <v>326</v>
      </c>
    </row>
    <row r="91" spans="2:5">
      <c r="B91" s="2" t="s">
        <v>503</v>
      </c>
      <c r="C91" s="3" t="s">
        <v>504</v>
      </c>
      <c r="D91" s="3" t="s">
        <v>325</v>
      </c>
      <c r="E91" s="2" t="s">
        <v>326</v>
      </c>
    </row>
    <row r="92" spans="2:5">
      <c r="B92" s="2" t="s">
        <v>505</v>
      </c>
      <c r="C92" s="3" t="s">
        <v>506</v>
      </c>
      <c r="D92" s="3" t="s">
        <v>330</v>
      </c>
      <c r="E92" s="2" t="s">
        <v>331</v>
      </c>
    </row>
    <row r="93" spans="2:5">
      <c r="B93" s="2" t="s">
        <v>507</v>
      </c>
      <c r="C93" s="3" t="s">
        <v>508</v>
      </c>
      <c r="D93" s="3" t="s">
        <v>325</v>
      </c>
      <c r="E93" s="2" t="s">
        <v>326</v>
      </c>
    </row>
    <row r="94" spans="2:5">
      <c r="B94" s="2" t="s">
        <v>509</v>
      </c>
      <c r="C94" s="3" t="s">
        <v>510</v>
      </c>
      <c r="D94" s="3" t="s">
        <v>330</v>
      </c>
      <c r="E94" s="2" t="s">
        <v>331</v>
      </c>
    </row>
    <row r="95" spans="2:5">
      <c r="B95" s="2" t="s">
        <v>511</v>
      </c>
      <c r="C95" s="3" t="s">
        <v>512</v>
      </c>
      <c r="D95" s="3" t="s">
        <v>330</v>
      </c>
      <c r="E95" s="2" t="s">
        <v>316</v>
      </c>
    </row>
    <row r="96" spans="2:5">
      <c r="B96" s="2" t="s">
        <v>513</v>
      </c>
      <c r="C96" s="3" t="s">
        <v>514</v>
      </c>
      <c r="D96" s="3" t="s">
        <v>342</v>
      </c>
      <c r="E96" s="2" t="s">
        <v>321</v>
      </c>
    </row>
    <row r="97" spans="2:5">
      <c r="B97" s="2" t="s">
        <v>515</v>
      </c>
      <c r="C97" s="3" t="s">
        <v>516</v>
      </c>
      <c r="D97" s="3" t="s">
        <v>330</v>
      </c>
      <c r="E97" s="2" t="s">
        <v>326</v>
      </c>
    </row>
    <row r="98" spans="2:5">
      <c r="B98" s="2" t="s">
        <v>517</v>
      </c>
      <c r="C98" s="3" t="s">
        <v>518</v>
      </c>
      <c r="D98" s="3" t="s">
        <v>342</v>
      </c>
      <c r="E98" s="2" t="s">
        <v>321</v>
      </c>
    </row>
    <row r="99" spans="2:5">
      <c r="B99" s="2" t="s">
        <v>519</v>
      </c>
      <c r="C99" s="3" t="s">
        <v>520</v>
      </c>
      <c r="D99" s="3" t="s">
        <v>342</v>
      </c>
      <c r="E99" s="2" t="s">
        <v>321</v>
      </c>
    </row>
    <row r="100" spans="2:5">
      <c r="B100" s="2" t="s">
        <v>521</v>
      </c>
      <c r="C100" s="3" t="s">
        <v>522</v>
      </c>
      <c r="D100" s="3" t="s">
        <v>325</v>
      </c>
      <c r="E100" s="2" t="s">
        <v>326</v>
      </c>
    </row>
    <row r="101" spans="2:5">
      <c r="B101" s="2" t="s">
        <v>523</v>
      </c>
      <c r="C101" s="3" t="s">
        <v>524</v>
      </c>
      <c r="D101" s="3" t="s">
        <v>325</v>
      </c>
      <c r="E101" s="2" t="s">
        <v>326</v>
      </c>
    </row>
    <row r="102" spans="2:5">
      <c r="B102" s="2" t="s">
        <v>525</v>
      </c>
      <c r="C102" s="3" t="s">
        <v>526</v>
      </c>
      <c r="D102" s="3" t="s">
        <v>325</v>
      </c>
      <c r="E102" s="2" t="s">
        <v>316</v>
      </c>
    </row>
    <row r="103" spans="2:5">
      <c r="B103" s="2" t="s">
        <v>527</v>
      </c>
      <c r="C103" s="3" t="s">
        <v>528</v>
      </c>
      <c r="D103" s="3" t="s">
        <v>334</v>
      </c>
      <c r="E103" s="2" t="s">
        <v>327</v>
      </c>
    </row>
    <row r="104" spans="2:5">
      <c r="B104" s="2" t="s">
        <v>529</v>
      </c>
      <c r="C104" s="3" t="s">
        <v>530</v>
      </c>
      <c r="D104" s="3" t="s">
        <v>325</v>
      </c>
      <c r="E104" s="2" t="s">
        <v>316</v>
      </c>
    </row>
    <row r="105" spans="2:5">
      <c r="B105" s="2" t="s">
        <v>531</v>
      </c>
      <c r="C105" s="3" t="s">
        <v>532</v>
      </c>
      <c r="D105" s="3" t="s">
        <v>351</v>
      </c>
      <c r="E105" s="2" t="s">
        <v>326</v>
      </c>
    </row>
    <row r="106" spans="2:5">
      <c r="B106" s="2" t="s">
        <v>533</v>
      </c>
      <c r="C106" s="3" t="s">
        <v>534</v>
      </c>
      <c r="D106" s="3" t="s">
        <v>325</v>
      </c>
      <c r="E106" s="2" t="s">
        <v>326</v>
      </c>
    </row>
    <row r="107" spans="2:5">
      <c r="B107" s="2" t="s">
        <v>535</v>
      </c>
      <c r="C107" s="3" t="s">
        <v>536</v>
      </c>
      <c r="D107" s="3" t="s">
        <v>330</v>
      </c>
      <c r="E107" s="2" t="s">
        <v>331</v>
      </c>
    </row>
    <row r="108" spans="2:5">
      <c r="B108" s="2" t="s">
        <v>537</v>
      </c>
      <c r="C108" s="3" t="s">
        <v>538</v>
      </c>
      <c r="D108" s="3" t="s">
        <v>325</v>
      </c>
      <c r="E108" s="2" t="s">
        <v>326</v>
      </c>
    </row>
    <row r="109" spans="2:5">
      <c r="B109" s="2" t="s">
        <v>539</v>
      </c>
      <c r="C109" s="3" t="s">
        <v>540</v>
      </c>
      <c r="D109" s="3" t="s">
        <v>325</v>
      </c>
      <c r="E109" s="2" t="s">
        <v>326</v>
      </c>
    </row>
    <row r="110" spans="2:5">
      <c r="B110" s="2" t="s">
        <v>541</v>
      </c>
      <c r="C110" s="3" t="s">
        <v>542</v>
      </c>
      <c r="D110" s="3" t="s">
        <v>325</v>
      </c>
      <c r="E110" s="2" t="s">
        <v>326</v>
      </c>
    </row>
    <row r="111" spans="2:5">
      <c r="B111" s="2" t="s">
        <v>543</v>
      </c>
      <c r="C111" s="3" t="s">
        <v>544</v>
      </c>
      <c r="D111" s="3" t="s">
        <v>330</v>
      </c>
      <c r="E111" s="2" t="s">
        <v>316</v>
      </c>
    </row>
    <row r="112" spans="2:5">
      <c r="B112" s="2" t="s">
        <v>545</v>
      </c>
      <c r="C112" s="3" t="s">
        <v>546</v>
      </c>
      <c r="D112" s="3" t="s">
        <v>334</v>
      </c>
      <c r="E112" s="2" t="s">
        <v>327</v>
      </c>
    </row>
    <row r="113" spans="2:5">
      <c r="B113" s="2" t="s">
        <v>547</v>
      </c>
      <c r="C113" s="3" t="s">
        <v>548</v>
      </c>
      <c r="D113" s="3" t="s">
        <v>325</v>
      </c>
      <c r="E113" s="2" t="s">
        <v>326</v>
      </c>
    </row>
    <row r="114" spans="2:5">
      <c r="B114" s="2" t="s">
        <v>549</v>
      </c>
      <c r="C114" s="3" t="s">
        <v>550</v>
      </c>
      <c r="D114" s="3" t="s">
        <v>334</v>
      </c>
      <c r="E114" s="2" t="s">
        <v>327</v>
      </c>
    </row>
    <row r="115" spans="2:5">
      <c r="B115" s="2" t="s">
        <v>551</v>
      </c>
      <c r="C115" s="3" t="s">
        <v>552</v>
      </c>
      <c r="D115" s="3" t="s">
        <v>342</v>
      </c>
      <c r="E115" s="2" t="s">
        <v>321</v>
      </c>
    </row>
    <row r="116" spans="2:5">
      <c r="B116" s="2" t="s">
        <v>553</v>
      </c>
      <c r="C116" s="3" t="s">
        <v>554</v>
      </c>
      <c r="D116" s="3" t="s">
        <v>334</v>
      </c>
      <c r="E116" s="2" t="s">
        <v>327</v>
      </c>
    </row>
    <row r="117" spans="2:5">
      <c r="B117" s="2" t="s">
        <v>555</v>
      </c>
      <c r="C117" s="3" t="s">
        <v>556</v>
      </c>
      <c r="D117" s="3" t="s">
        <v>330</v>
      </c>
      <c r="E117" s="2" t="s">
        <v>331</v>
      </c>
    </row>
    <row r="118" spans="2:5">
      <c r="B118" s="2" t="s">
        <v>557</v>
      </c>
      <c r="C118" s="3" t="s">
        <v>558</v>
      </c>
      <c r="D118" s="3" t="s">
        <v>330</v>
      </c>
      <c r="E118" s="2" t="s">
        <v>316</v>
      </c>
    </row>
    <row r="119" spans="2:5">
      <c r="B119" s="2" t="s">
        <v>559</v>
      </c>
      <c r="C119" s="3" t="s">
        <v>560</v>
      </c>
      <c r="D119" s="3" t="s">
        <v>330</v>
      </c>
      <c r="E119" s="2" t="s">
        <v>316</v>
      </c>
    </row>
    <row r="120" spans="2:5">
      <c r="B120" s="2" t="s">
        <v>561</v>
      </c>
      <c r="C120" s="3" t="s">
        <v>562</v>
      </c>
      <c r="D120" s="3" t="s">
        <v>334</v>
      </c>
      <c r="E120" s="2" t="s">
        <v>327</v>
      </c>
    </row>
    <row r="121" spans="2:5">
      <c r="B121" s="2" t="s">
        <v>563</v>
      </c>
      <c r="C121" s="3" t="s">
        <v>564</v>
      </c>
      <c r="D121" s="3" t="s">
        <v>334</v>
      </c>
      <c r="E121" s="2" t="s">
        <v>327</v>
      </c>
    </row>
    <row r="122" spans="2:5">
      <c r="B122" s="2" t="s">
        <v>565</v>
      </c>
      <c r="C122" s="3" t="s">
        <v>566</v>
      </c>
      <c r="D122" s="3" t="s">
        <v>325</v>
      </c>
      <c r="E122" s="2" t="s">
        <v>326</v>
      </c>
    </row>
    <row r="123" spans="2:5">
      <c r="B123" s="2" t="s">
        <v>567</v>
      </c>
      <c r="C123" s="3" t="s">
        <v>568</v>
      </c>
      <c r="D123" s="3" t="s">
        <v>334</v>
      </c>
      <c r="E123" s="2" t="s">
        <v>327</v>
      </c>
    </row>
    <row r="124" spans="2:5">
      <c r="B124" s="2" t="s">
        <v>569</v>
      </c>
      <c r="C124" s="3" t="s">
        <v>570</v>
      </c>
      <c r="D124" s="3" t="s">
        <v>330</v>
      </c>
      <c r="E124" s="2" t="s">
        <v>331</v>
      </c>
    </row>
    <row r="125" spans="2:5">
      <c r="B125" s="2" t="s">
        <v>571</v>
      </c>
      <c r="C125" s="3" t="s">
        <v>572</v>
      </c>
      <c r="D125" s="3" t="s">
        <v>325</v>
      </c>
      <c r="E125" s="2" t="s">
        <v>326</v>
      </c>
    </row>
    <row r="126" spans="2:5">
      <c r="B126" s="2" t="s">
        <v>573</v>
      </c>
      <c r="C126" s="3" t="s">
        <v>574</v>
      </c>
      <c r="D126" s="3" t="s">
        <v>342</v>
      </c>
      <c r="E126" s="2" t="s">
        <v>321</v>
      </c>
    </row>
    <row r="127" spans="2:5">
      <c r="B127" s="2" t="s">
        <v>575</v>
      </c>
      <c r="C127" s="3" t="s">
        <v>576</v>
      </c>
      <c r="D127" s="3" t="s">
        <v>325</v>
      </c>
      <c r="E127" s="2" t="s">
        <v>326</v>
      </c>
    </row>
    <row r="128" spans="2:5">
      <c r="B128" s="2" t="s">
        <v>577</v>
      </c>
      <c r="C128" s="3" t="s">
        <v>578</v>
      </c>
      <c r="D128" s="3" t="s">
        <v>351</v>
      </c>
      <c r="E128" s="2" t="s">
        <v>326</v>
      </c>
    </row>
    <row r="129" spans="2:5">
      <c r="B129" s="2" t="s">
        <v>579</v>
      </c>
      <c r="C129" s="3" t="s">
        <v>580</v>
      </c>
      <c r="D129" s="3" t="s">
        <v>330</v>
      </c>
      <c r="E129" s="2" t="s">
        <v>331</v>
      </c>
    </row>
    <row r="130" spans="2:5">
      <c r="B130" s="2" t="s">
        <v>581</v>
      </c>
      <c r="C130" s="3" t="s">
        <v>582</v>
      </c>
      <c r="D130" s="3" t="s">
        <v>334</v>
      </c>
      <c r="E130" s="2" t="s">
        <v>327</v>
      </c>
    </row>
    <row r="131" spans="2:5">
      <c r="B131" s="2" t="s">
        <v>583</v>
      </c>
      <c r="C131" s="3" t="s">
        <v>584</v>
      </c>
      <c r="D131" s="3" t="s">
        <v>330</v>
      </c>
      <c r="E131" s="2" t="s">
        <v>331</v>
      </c>
    </row>
    <row r="132" spans="2:5">
      <c r="B132" s="2" t="s">
        <v>585</v>
      </c>
      <c r="C132" s="3" t="s">
        <v>586</v>
      </c>
      <c r="D132" s="3" t="s">
        <v>330</v>
      </c>
      <c r="E132" s="2" t="s">
        <v>331</v>
      </c>
    </row>
    <row r="133" spans="2:5">
      <c r="B133" s="2" t="s">
        <v>587</v>
      </c>
      <c r="C133" s="3" t="s">
        <v>588</v>
      </c>
      <c r="D133" s="3" t="s">
        <v>330</v>
      </c>
      <c r="E133" s="2" t="s">
        <v>331</v>
      </c>
    </row>
    <row r="134" spans="2:5">
      <c r="B134" s="2" t="s">
        <v>589</v>
      </c>
      <c r="C134" s="3" t="s">
        <v>590</v>
      </c>
      <c r="D134" s="3" t="s">
        <v>334</v>
      </c>
      <c r="E134" s="2" t="s">
        <v>327</v>
      </c>
    </row>
    <row r="135" spans="2:5">
      <c r="B135" s="2" t="s">
        <v>591</v>
      </c>
      <c r="C135" s="3" t="s">
        <v>592</v>
      </c>
      <c r="D135" s="3" t="s">
        <v>334</v>
      </c>
      <c r="E135" s="2" t="s">
        <v>327</v>
      </c>
    </row>
    <row r="136" spans="2:5">
      <c r="B136" s="2" t="s">
        <v>593</v>
      </c>
      <c r="C136" s="3" t="s">
        <v>594</v>
      </c>
      <c r="D136" s="3" t="s">
        <v>334</v>
      </c>
      <c r="E136" s="2" t="s">
        <v>327</v>
      </c>
    </row>
    <row r="137" spans="2:5">
      <c r="B137" s="2" t="s">
        <v>595</v>
      </c>
      <c r="C137" s="3" t="s">
        <v>596</v>
      </c>
      <c r="D137" s="3" t="s">
        <v>325</v>
      </c>
      <c r="E137" s="2" t="s">
        <v>326</v>
      </c>
    </row>
    <row r="138" spans="2:5">
      <c r="B138" s="2" t="s">
        <v>597</v>
      </c>
      <c r="C138" s="3" t="s">
        <v>598</v>
      </c>
      <c r="D138" s="3" t="s">
        <v>334</v>
      </c>
      <c r="E138" s="2" t="s">
        <v>327</v>
      </c>
    </row>
    <row r="139" spans="2:5">
      <c r="B139" s="2" t="s">
        <v>599</v>
      </c>
      <c r="C139" s="3" t="s">
        <v>600</v>
      </c>
      <c r="D139" s="3" t="s">
        <v>342</v>
      </c>
      <c r="E139" s="2" t="s">
        <v>321</v>
      </c>
    </row>
    <row r="140" spans="2:5">
      <c r="B140" s="2" t="s">
        <v>601</v>
      </c>
      <c r="C140" s="3" t="s">
        <v>602</v>
      </c>
      <c r="D140" s="3" t="s">
        <v>330</v>
      </c>
      <c r="E140" s="2" t="s">
        <v>316</v>
      </c>
    </row>
    <row r="141" spans="2:5">
      <c r="B141" s="2" t="s">
        <v>603</v>
      </c>
      <c r="C141" s="3" t="s">
        <v>604</v>
      </c>
      <c r="D141" s="3" t="s">
        <v>325</v>
      </c>
      <c r="E141" s="2" t="s">
        <v>326</v>
      </c>
    </row>
    <row r="142" spans="2:5">
      <c r="B142" s="2" t="s">
        <v>605</v>
      </c>
      <c r="C142" s="3" t="s">
        <v>606</v>
      </c>
      <c r="D142" s="3" t="s">
        <v>334</v>
      </c>
      <c r="E142" s="2" t="s">
        <v>327</v>
      </c>
    </row>
    <row r="143" spans="2:5">
      <c r="B143" s="2" t="s">
        <v>607</v>
      </c>
      <c r="C143" s="3" t="s">
        <v>608</v>
      </c>
      <c r="D143" s="3" t="s">
        <v>334</v>
      </c>
      <c r="E143" s="2" t="s">
        <v>327</v>
      </c>
    </row>
    <row r="144" spans="2:5">
      <c r="B144" s="2" t="s">
        <v>609</v>
      </c>
      <c r="C144" s="3" t="s">
        <v>610</v>
      </c>
      <c r="D144" s="3" t="s">
        <v>330</v>
      </c>
      <c r="E144" s="2" t="s">
        <v>316</v>
      </c>
    </row>
    <row r="145" spans="2:5">
      <c r="B145" s="2" t="s">
        <v>611</v>
      </c>
      <c r="C145" s="3" t="s">
        <v>612</v>
      </c>
      <c r="D145" s="3" t="s">
        <v>351</v>
      </c>
      <c r="E145" s="2" t="s">
        <v>326</v>
      </c>
    </row>
    <row r="146" spans="2:5">
      <c r="B146" s="2" t="s">
        <v>613</v>
      </c>
      <c r="C146" s="3" t="s">
        <v>614</v>
      </c>
      <c r="D146" s="3" t="s">
        <v>351</v>
      </c>
      <c r="E146" s="2" t="s">
        <v>326</v>
      </c>
    </row>
    <row r="147" spans="2:5">
      <c r="B147" s="2" t="s">
        <v>615</v>
      </c>
      <c r="C147" s="3" t="s">
        <v>616</v>
      </c>
      <c r="D147" s="3" t="s">
        <v>325</v>
      </c>
      <c r="E147" s="2" t="s">
        <v>326</v>
      </c>
    </row>
    <row r="148" spans="2:5">
      <c r="B148" s="2" t="s">
        <v>617</v>
      </c>
      <c r="C148" s="3" t="s">
        <v>618</v>
      </c>
      <c r="D148" s="3" t="s">
        <v>325</v>
      </c>
      <c r="E148" s="2" t="s">
        <v>326</v>
      </c>
    </row>
    <row r="149" spans="2:5">
      <c r="B149" s="2" t="s">
        <v>619</v>
      </c>
      <c r="C149" s="3" t="s">
        <v>620</v>
      </c>
      <c r="D149" s="3" t="s">
        <v>342</v>
      </c>
      <c r="E149" s="2" t="s">
        <v>321</v>
      </c>
    </row>
    <row r="150" spans="2:5">
      <c r="B150" s="2" t="s">
        <v>621</v>
      </c>
      <c r="C150" s="3" t="s">
        <v>622</v>
      </c>
      <c r="D150" s="3" t="s">
        <v>342</v>
      </c>
      <c r="E150" s="2" t="s">
        <v>321</v>
      </c>
    </row>
    <row r="151" spans="2:5">
      <c r="B151" s="2" t="s">
        <v>623</v>
      </c>
      <c r="C151" s="3" t="s">
        <v>624</v>
      </c>
      <c r="D151" s="3" t="s">
        <v>342</v>
      </c>
      <c r="E151" s="2" t="s">
        <v>321</v>
      </c>
    </row>
    <row r="152" spans="2:5">
      <c r="B152" s="2" t="s">
        <v>625</v>
      </c>
      <c r="C152" s="3" t="s">
        <v>626</v>
      </c>
      <c r="D152" s="3" t="s">
        <v>325</v>
      </c>
      <c r="E152" s="2" t="s">
        <v>326</v>
      </c>
    </row>
    <row r="153" spans="2:5">
      <c r="B153" s="2" t="s">
        <v>627</v>
      </c>
      <c r="C153" s="3" t="s">
        <v>628</v>
      </c>
      <c r="D153" s="3" t="s">
        <v>325</v>
      </c>
      <c r="E153" s="2" t="s">
        <v>326</v>
      </c>
    </row>
    <row r="154" spans="2:5">
      <c r="B154" s="2" t="s">
        <v>629</v>
      </c>
      <c r="C154" s="3" t="s">
        <v>630</v>
      </c>
      <c r="D154" s="3" t="s">
        <v>351</v>
      </c>
      <c r="E154" s="2" t="s">
        <v>326</v>
      </c>
    </row>
    <row r="155" spans="2:5">
      <c r="B155" s="2" t="s">
        <v>631</v>
      </c>
      <c r="C155" s="3" t="s">
        <v>632</v>
      </c>
      <c r="D155" s="3" t="s">
        <v>351</v>
      </c>
      <c r="E155" s="2" t="s">
        <v>326</v>
      </c>
    </row>
    <row r="156" spans="2:5">
      <c r="B156" s="2" t="s">
        <v>633</v>
      </c>
      <c r="C156" s="3" t="s">
        <v>634</v>
      </c>
      <c r="D156" s="3" t="s">
        <v>330</v>
      </c>
      <c r="E156" s="2" t="s">
        <v>316</v>
      </c>
    </row>
    <row r="157" spans="2:5">
      <c r="B157" s="2" t="s">
        <v>635</v>
      </c>
      <c r="C157" s="3" t="s">
        <v>636</v>
      </c>
      <c r="D157" s="3" t="s">
        <v>330</v>
      </c>
      <c r="E157" s="2" t="s">
        <v>331</v>
      </c>
    </row>
    <row r="158" spans="2:5">
      <c r="B158" s="2" t="s">
        <v>637</v>
      </c>
      <c r="C158" s="3" t="s">
        <v>638</v>
      </c>
      <c r="D158" s="3" t="s">
        <v>325</v>
      </c>
      <c r="E158" s="2" t="s">
        <v>326</v>
      </c>
    </row>
    <row r="159" spans="2:5">
      <c r="B159" s="2" t="s">
        <v>639</v>
      </c>
      <c r="C159" s="3" t="s">
        <v>640</v>
      </c>
      <c r="D159" s="3" t="s">
        <v>342</v>
      </c>
      <c r="E159" s="2" t="s">
        <v>321</v>
      </c>
    </row>
    <row r="160" spans="2:5">
      <c r="B160" s="2" t="s">
        <v>641</v>
      </c>
      <c r="C160" s="3" t="s">
        <v>642</v>
      </c>
      <c r="D160" s="3" t="s">
        <v>325</v>
      </c>
      <c r="E160" s="2" t="s">
        <v>326</v>
      </c>
    </row>
    <row r="161" spans="2:5">
      <c r="B161" s="2" t="s">
        <v>643</v>
      </c>
      <c r="C161" s="3" t="s">
        <v>644</v>
      </c>
      <c r="D161" s="3" t="s">
        <v>330</v>
      </c>
      <c r="E161" s="2" t="s">
        <v>331</v>
      </c>
    </row>
    <row r="162" spans="2:5">
      <c r="B162" s="2" t="s">
        <v>645</v>
      </c>
      <c r="C162" s="3" t="s">
        <v>646</v>
      </c>
      <c r="D162" s="3" t="s">
        <v>334</v>
      </c>
      <c r="E162" s="2" t="s">
        <v>327</v>
      </c>
    </row>
    <row r="163" spans="2:5">
      <c r="B163" s="2" t="s">
        <v>647</v>
      </c>
      <c r="C163" s="3" t="s">
        <v>648</v>
      </c>
      <c r="D163" s="3" t="s">
        <v>334</v>
      </c>
      <c r="E163" s="2" t="s">
        <v>327</v>
      </c>
    </row>
    <row r="164" spans="2:5">
      <c r="B164" s="2" t="s">
        <v>649</v>
      </c>
      <c r="C164" s="3" t="s">
        <v>650</v>
      </c>
      <c r="D164" s="3" t="s">
        <v>351</v>
      </c>
      <c r="E164" s="2" t="s">
        <v>326</v>
      </c>
    </row>
    <row r="165" spans="2:5">
      <c r="B165" s="2" t="s">
        <v>651</v>
      </c>
      <c r="C165" s="3" t="s">
        <v>652</v>
      </c>
      <c r="D165" s="3" t="s">
        <v>334</v>
      </c>
      <c r="E165" s="2" t="s">
        <v>327</v>
      </c>
    </row>
    <row r="166" spans="2:5">
      <c r="B166" s="2" t="s">
        <v>653</v>
      </c>
      <c r="C166" s="3" t="s">
        <v>654</v>
      </c>
      <c r="D166" s="3" t="s">
        <v>334</v>
      </c>
      <c r="E166" s="2" t="s">
        <v>327</v>
      </c>
    </row>
    <row r="167" spans="2:5">
      <c r="B167" s="2" t="s">
        <v>655</v>
      </c>
      <c r="C167" s="3" t="s">
        <v>656</v>
      </c>
      <c r="D167" s="3" t="s">
        <v>325</v>
      </c>
      <c r="E167" s="2" t="s">
        <v>326</v>
      </c>
    </row>
    <row r="168" spans="2:5">
      <c r="B168" s="2" t="s">
        <v>657</v>
      </c>
      <c r="C168" s="3" t="s">
        <v>658</v>
      </c>
      <c r="D168" s="3" t="s">
        <v>342</v>
      </c>
      <c r="E168" s="2" t="s">
        <v>321</v>
      </c>
    </row>
    <row r="169" spans="2:5">
      <c r="B169" s="2" t="s">
        <v>659</v>
      </c>
      <c r="C169" s="3" t="s">
        <v>660</v>
      </c>
      <c r="D169" s="3" t="s">
        <v>334</v>
      </c>
      <c r="E169" s="2" t="s">
        <v>327</v>
      </c>
    </row>
    <row r="170" spans="2:5">
      <c r="B170" s="2" t="s">
        <v>661</v>
      </c>
      <c r="C170" s="3" t="s">
        <v>662</v>
      </c>
      <c r="D170" s="3" t="s">
        <v>330</v>
      </c>
      <c r="E170" s="2" t="s">
        <v>331</v>
      </c>
    </row>
    <row r="171" spans="2:5">
      <c r="B171" s="4" t="s">
        <v>663</v>
      </c>
      <c r="C171" s="3" t="s">
        <v>664</v>
      </c>
      <c r="D171" s="3" t="s">
        <v>330</v>
      </c>
      <c r="E171" s="2" t="s">
        <v>326</v>
      </c>
    </row>
    <row r="172" spans="2:5">
      <c r="B172" s="2" t="s">
        <v>665</v>
      </c>
      <c r="C172" s="3" t="s">
        <v>666</v>
      </c>
      <c r="D172" s="3" t="s">
        <v>351</v>
      </c>
      <c r="E172" s="2" t="s">
        <v>326</v>
      </c>
    </row>
    <row r="173" spans="2:5">
      <c r="B173" s="2" t="s">
        <v>667</v>
      </c>
      <c r="C173" s="3" t="s">
        <v>668</v>
      </c>
      <c r="D173" s="3" t="s">
        <v>334</v>
      </c>
      <c r="E173" s="2" t="s">
        <v>327</v>
      </c>
    </row>
    <row r="174" spans="2:5">
      <c r="B174" s="2" t="s">
        <v>669</v>
      </c>
      <c r="C174" s="3" t="s">
        <v>670</v>
      </c>
      <c r="D174" s="3" t="s">
        <v>330</v>
      </c>
      <c r="E174" s="2" t="s">
        <v>331</v>
      </c>
    </row>
    <row r="175" spans="2:5">
      <c r="B175" s="2" t="s">
        <v>671</v>
      </c>
      <c r="C175" s="3" t="s">
        <v>672</v>
      </c>
      <c r="D175" s="3" t="s">
        <v>325</v>
      </c>
      <c r="E175" s="2" t="s">
        <v>326</v>
      </c>
    </row>
    <row r="176" spans="2:5">
      <c r="B176" s="2" t="s">
        <v>673</v>
      </c>
      <c r="C176" s="3" t="s">
        <v>674</v>
      </c>
      <c r="D176" s="3" t="s">
        <v>334</v>
      </c>
      <c r="E176" s="2" t="s">
        <v>327</v>
      </c>
    </row>
    <row r="177" spans="2:5">
      <c r="B177" s="2" t="s">
        <v>675</v>
      </c>
      <c r="C177" s="3" t="s">
        <v>676</v>
      </c>
      <c r="D177" s="3" t="s">
        <v>334</v>
      </c>
      <c r="E177" s="2" t="s">
        <v>327</v>
      </c>
    </row>
    <row r="178" spans="2:5">
      <c r="B178" s="2" t="s">
        <v>677</v>
      </c>
      <c r="C178" s="3" t="s">
        <v>678</v>
      </c>
      <c r="D178" s="3" t="s">
        <v>334</v>
      </c>
      <c r="E178" s="2" t="s">
        <v>327</v>
      </c>
    </row>
    <row r="179" spans="2:5">
      <c r="B179" s="2" t="s">
        <v>679</v>
      </c>
      <c r="C179" s="3" t="s">
        <v>680</v>
      </c>
      <c r="D179" s="3" t="s">
        <v>330</v>
      </c>
      <c r="E179" s="2" t="s">
        <v>331</v>
      </c>
    </row>
    <row r="180" spans="2:5">
      <c r="B180" s="2" t="s">
        <v>681</v>
      </c>
      <c r="C180" s="3" t="s">
        <v>682</v>
      </c>
      <c r="D180" s="3" t="s">
        <v>342</v>
      </c>
      <c r="E180" s="2" t="s">
        <v>321</v>
      </c>
    </row>
    <row r="181" spans="2:5">
      <c r="B181" s="2" t="s">
        <v>683</v>
      </c>
      <c r="C181" s="3" t="s">
        <v>684</v>
      </c>
      <c r="D181" s="3" t="s">
        <v>330</v>
      </c>
      <c r="E181" s="2" t="s">
        <v>331</v>
      </c>
    </row>
    <row r="182" spans="2:5">
      <c r="B182" s="2" t="s">
        <v>685</v>
      </c>
      <c r="C182" s="3" t="s">
        <v>686</v>
      </c>
      <c r="D182" s="3" t="s">
        <v>330</v>
      </c>
      <c r="E182" s="2" t="s">
        <v>316</v>
      </c>
    </row>
    <row r="183" spans="2:5">
      <c r="B183" s="2" t="s">
        <v>687</v>
      </c>
      <c r="C183" s="3" t="s">
        <v>688</v>
      </c>
      <c r="D183" s="3" t="s">
        <v>334</v>
      </c>
      <c r="E183" s="2" t="s">
        <v>327</v>
      </c>
    </row>
    <row r="184" spans="2:5">
      <c r="B184" s="2" t="s">
        <v>689</v>
      </c>
      <c r="C184" s="3" t="s">
        <v>690</v>
      </c>
      <c r="D184" s="3" t="s">
        <v>325</v>
      </c>
      <c r="E184" s="2" t="s">
        <v>326</v>
      </c>
    </row>
    <row r="185" spans="2:5">
      <c r="B185" s="2" t="s">
        <v>691</v>
      </c>
      <c r="C185" s="3" t="s">
        <v>692</v>
      </c>
      <c r="D185" s="3" t="s">
        <v>334</v>
      </c>
      <c r="E185" s="2" t="s">
        <v>327</v>
      </c>
    </row>
    <row r="186" spans="2:5">
      <c r="B186" s="2" t="s">
        <v>693</v>
      </c>
      <c r="C186" s="3" t="s">
        <v>694</v>
      </c>
      <c r="D186" s="3" t="s">
        <v>351</v>
      </c>
      <c r="E186" s="2" t="s">
        <v>326</v>
      </c>
    </row>
    <row r="187" spans="2:5">
      <c r="B187" s="2" t="s">
        <v>695</v>
      </c>
      <c r="C187" s="3" t="s">
        <v>696</v>
      </c>
      <c r="D187" s="3" t="s">
        <v>325</v>
      </c>
      <c r="E187" s="2" t="s">
        <v>326</v>
      </c>
    </row>
    <row r="188" spans="2:5">
      <c r="B188" s="2" t="s">
        <v>697</v>
      </c>
      <c r="C188" s="3" t="s">
        <v>698</v>
      </c>
      <c r="D188" s="3" t="s">
        <v>325</v>
      </c>
      <c r="E188" s="2" t="s">
        <v>316</v>
      </c>
    </row>
    <row r="189" spans="2:5">
      <c r="B189" s="2" t="s">
        <v>699</v>
      </c>
      <c r="C189" s="3" t="s">
        <v>700</v>
      </c>
      <c r="D189" s="3" t="s">
        <v>325</v>
      </c>
      <c r="E189" s="2" t="s">
        <v>316</v>
      </c>
    </row>
    <row r="190" spans="2:5">
      <c r="B190" s="2" t="s">
        <v>701</v>
      </c>
      <c r="C190" s="3" t="s">
        <v>702</v>
      </c>
      <c r="D190" s="3" t="s">
        <v>325</v>
      </c>
      <c r="E190" s="2" t="s">
        <v>326</v>
      </c>
    </row>
    <row r="191" spans="2:5">
      <c r="B191" s="2" t="s">
        <v>703</v>
      </c>
      <c r="C191" s="3" t="s">
        <v>704</v>
      </c>
      <c r="D191" s="3" t="s">
        <v>334</v>
      </c>
      <c r="E191" s="2" t="s">
        <v>327</v>
      </c>
    </row>
    <row r="192" spans="2:5">
      <c r="B192" s="2" t="s">
        <v>705</v>
      </c>
      <c r="C192" s="3" t="s">
        <v>706</v>
      </c>
      <c r="D192" s="3" t="s">
        <v>325</v>
      </c>
      <c r="E192" s="2" t="s">
        <v>326</v>
      </c>
    </row>
    <row r="193" spans="2:5">
      <c r="B193" s="2" t="s">
        <v>707</v>
      </c>
      <c r="C193" s="3" t="s">
        <v>708</v>
      </c>
      <c r="D193" s="3" t="s">
        <v>342</v>
      </c>
      <c r="E193" s="2" t="s">
        <v>321</v>
      </c>
    </row>
    <row r="194" spans="2:5">
      <c r="B194" s="2" t="s">
        <v>709</v>
      </c>
      <c r="C194" s="3" t="s">
        <v>710</v>
      </c>
      <c r="D194" s="3" t="s">
        <v>334</v>
      </c>
      <c r="E194" s="2" t="s">
        <v>327</v>
      </c>
    </row>
    <row r="195" spans="2:5">
      <c r="B195" s="2" t="s">
        <v>711</v>
      </c>
      <c r="C195" s="3" t="s">
        <v>712</v>
      </c>
      <c r="D195" s="3" t="s">
        <v>330</v>
      </c>
      <c r="E195" s="2" t="s">
        <v>331</v>
      </c>
    </row>
    <row r="196" spans="2:5">
      <c r="B196" s="2" t="s">
        <v>713</v>
      </c>
      <c r="C196" s="3" t="s">
        <v>714</v>
      </c>
      <c r="D196" s="3" t="s">
        <v>351</v>
      </c>
      <c r="E196" s="2" t="s">
        <v>326</v>
      </c>
    </row>
    <row r="197" spans="2:5">
      <c r="B197" s="2" t="s">
        <v>715</v>
      </c>
      <c r="C197" s="3" t="s">
        <v>716</v>
      </c>
      <c r="D197" s="3" t="s">
        <v>325</v>
      </c>
      <c r="E197" s="2" t="s">
        <v>326</v>
      </c>
    </row>
    <row r="198" spans="2:5">
      <c r="B198" s="2" t="s">
        <v>717</v>
      </c>
      <c r="C198" s="3" t="s">
        <v>718</v>
      </c>
      <c r="D198" s="3" t="s">
        <v>334</v>
      </c>
      <c r="E198" s="2" t="s">
        <v>327</v>
      </c>
    </row>
    <row r="199" spans="2:5">
      <c r="B199" s="2" t="s">
        <v>719</v>
      </c>
      <c r="C199" s="3" t="s">
        <v>720</v>
      </c>
      <c r="D199" s="3" t="s">
        <v>330</v>
      </c>
      <c r="E199" s="2" t="s">
        <v>316</v>
      </c>
    </row>
    <row r="200" spans="2:5">
      <c r="B200" s="2" t="s">
        <v>721</v>
      </c>
      <c r="C200" s="3" t="s">
        <v>722</v>
      </c>
      <c r="D200" s="3" t="s">
        <v>342</v>
      </c>
      <c r="E200" s="2" t="s">
        <v>321</v>
      </c>
    </row>
    <row r="201" spans="2:5">
      <c r="B201" s="2" t="s">
        <v>723</v>
      </c>
      <c r="C201" s="3" t="s">
        <v>724</v>
      </c>
      <c r="D201" s="3" t="s">
        <v>342</v>
      </c>
      <c r="E201" s="2" t="s">
        <v>321</v>
      </c>
    </row>
    <row r="202" spans="2:5">
      <c r="B202" s="2" t="s">
        <v>725</v>
      </c>
      <c r="C202" s="3" t="s">
        <v>726</v>
      </c>
      <c r="D202" s="3" t="s">
        <v>325</v>
      </c>
      <c r="E202" s="2" t="s">
        <v>316</v>
      </c>
    </row>
    <row r="203" spans="2:5">
      <c r="B203" s="2" t="s">
        <v>727</v>
      </c>
      <c r="C203" s="3" t="s">
        <v>728</v>
      </c>
      <c r="D203" s="3" t="s">
        <v>351</v>
      </c>
      <c r="E203" s="2" t="s">
        <v>326</v>
      </c>
    </row>
    <row r="204" spans="2:5">
      <c r="B204" s="2" t="s">
        <v>729</v>
      </c>
      <c r="C204" s="3" t="s">
        <v>730</v>
      </c>
      <c r="D204" s="3" t="s">
        <v>342</v>
      </c>
      <c r="E204" s="2" t="s">
        <v>321</v>
      </c>
    </row>
    <row r="205" spans="2:5">
      <c r="B205" s="2" t="s">
        <v>731</v>
      </c>
      <c r="C205" s="3" t="s">
        <v>732</v>
      </c>
      <c r="D205" s="3" t="s">
        <v>325</v>
      </c>
      <c r="E205" s="2" t="s">
        <v>326</v>
      </c>
    </row>
    <row r="206" spans="2:5">
      <c r="B206" s="2" t="s">
        <v>733</v>
      </c>
      <c r="C206" s="3" t="s">
        <v>734</v>
      </c>
      <c r="D206" s="3" t="s">
        <v>342</v>
      </c>
      <c r="E206" s="2" t="s">
        <v>321</v>
      </c>
    </row>
    <row r="207" spans="2:5">
      <c r="B207" s="2" t="s">
        <v>735</v>
      </c>
      <c r="C207" s="3" t="s">
        <v>736</v>
      </c>
      <c r="D207" s="3" t="s">
        <v>325</v>
      </c>
      <c r="E207" s="2" t="s">
        <v>326</v>
      </c>
    </row>
    <row r="208" spans="2:5">
      <c r="B208" s="2" t="s">
        <v>737</v>
      </c>
      <c r="C208" s="3" t="s">
        <v>738</v>
      </c>
      <c r="D208" s="3" t="s">
        <v>334</v>
      </c>
      <c r="E208" s="2" t="s">
        <v>327</v>
      </c>
    </row>
    <row r="209" spans="2:5">
      <c r="B209" s="2" t="s">
        <v>739</v>
      </c>
      <c r="C209" s="3" t="s">
        <v>740</v>
      </c>
      <c r="D209" s="3" t="s">
        <v>334</v>
      </c>
      <c r="E209" s="2" t="s">
        <v>327</v>
      </c>
    </row>
    <row r="210" spans="2:5"/>
    <row r="211" spans="2:5"/>
    <row r="212" spans="2:5"/>
    <row r="213" spans="2:5"/>
    <row r="214" spans="2:5"/>
    <row r="215" spans="2:5"/>
    <row r="216" spans="2:5"/>
  </sheetData>
  <sheetProtection algorithmName="SHA-512" hashValue="xU/tbNSJrnFjnuMyxoFgoZ7HQE7/4CdKIIUT8oI5HbGNlLYstJZkeKRksWKExoTSEgPT/Nu8mhHh0MRTI5UZmw==" saltValue="lawRPzoqyX1DmS8lMHbgCg==" spinCount="100000" sheet="1" objects="1" scenarios="1" selectLockedCells="1" selectUnlockedCells="1"/>
  <autoFilter ref="B2:E209" xr:uid="{97913A1A-6F8F-4FAB-A91A-729AA898BCBC}"/>
  <sortState xmlns:xlrd2="http://schemas.microsoft.com/office/spreadsheetml/2017/richdata2" ref="H4:H8">
    <sortCondition ref="H4:H8"/>
  </sortState>
  <pageMargins left="0.7" right="0.7" top="0.75" bottom="0.75" header="0.3" footer="0.3"/>
  <pageSetup paperSize="9" scale="73" orientation="portrait" r:id="rId1"/>
  <rowBreaks count="3" manualBreakCount="3">
    <brk id="62" max="70" man="1"/>
    <brk id="107" max="70" man="1"/>
    <brk id="156" max="69" man="1"/>
  </rowBreaks>
  <colBreaks count="1" manualBreakCount="1">
    <brk id="6" max="22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6A6F8B496FD042877831229F017F7C" ma:contentTypeVersion="12" ma:contentTypeDescription="Create a new document." ma:contentTypeScope="" ma:versionID="b8e6abbac83c172ce51f95f09c10f5aa">
  <xsd:schema xmlns:xsd="http://www.w3.org/2001/XMLSchema" xmlns:xs="http://www.w3.org/2001/XMLSchema" xmlns:p="http://schemas.microsoft.com/office/2006/metadata/properties" xmlns:ns2="973d54ab-fa9c-4ba5-a9db-995249f02dd3" xmlns:ns3="48c24e76-8c39-42fa-b20c-3b18e23762fb" targetNamespace="http://schemas.microsoft.com/office/2006/metadata/properties" ma:root="true" ma:fieldsID="85a352bb06beb124d52595a8dd4bcc2b" ns2:_="" ns3:_="">
    <xsd:import namespace="973d54ab-fa9c-4ba5-a9db-995249f02dd3"/>
    <xsd:import namespace="48c24e76-8c39-42fa-b20c-3b18e23762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3d54ab-fa9c-4ba5-a9db-995249f02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00c17db-ee3c-4595-b84e-eadc36ff3ba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c24e76-8c39-42fa-b20c-3b18e23762f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dbe0685-5ac1-4076-afc2-9a7bb96f8023}" ma:internalName="TaxCatchAll" ma:showField="CatchAllData" ma:web="48c24e76-8c39-42fa-b20c-3b18e23762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8c24e76-8c39-42fa-b20c-3b18e23762fb" xsi:nil="true"/>
    <lcf76f155ced4ddcb4097134ff3c332f xmlns="973d54ab-fa9c-4ba5-a9db-995249f02dd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01F695-5936-411A-962A-5BA6F9534B71}"/>
</file>

<file path=customXml/itemProps2.xml><?xml version="1.0" encoding="utf-8"?>
<ds:datastoreItem xmlns:ds="http://schemas.openxmlformats.org/officeDocument/2006/customXml" ds:itemID="{3DDB3CD3-7B01-4560-A944-9C21DE599D4E}"/>
</file>

<file path=customXml/itemProps3.xml><?xml version="1.0" encoding="utf-8"?>
<ds:datastoreItem xmlns:ds="http://schemas.openxmlformats.org/officeDocument/2006/customXml" ds:itemID="{FB355C81-27FD-424F-ADBD-8C54CA5E894A}"/>
</file>

<file path=docMetadata/LabelInfo.xml><?xml version="1.0" encoding="utf-8"?>
<clbl:labelList xmlns:clbl="http://schemas.microsoft.com/office/2020/mipLabelMetadata">
  <clbl:label id="{728e38f7-19fe-4052-9f95-09a6074a026b}" enabled="1" method="Standard" siteId="{506d4541-f9c2-40c2-a103-1aa4736de23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IOC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Konstantinos Asimakopoulos - External</dc:creator>
  <cp:keywords/>
  <dc:description/>
  <cp:lastModifiedBy>Konstantinos Asimakopoulos - External</cp:lastModifiedBy>
  <cp:revision/>
  <dcterms:created xsi:type="dcterms:W3CDTF">2025-02-04T10:29:10Z</dcterms:created>
  <dcterms:modified xsi:type="dcterms:W3CDTF">2025-05-16T01:06:33Z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8e38f7-19fe-4052-9f95-09a6074a026b_Enabled">
    <vt:lpwstr>true</vt:lpwstr>
  </property>
  <property fmtid="{D5CDD505-2E9C-101B-9397-08002B2CF9AE}" pid="3" name="MSIP_Label_728e38f7-19fe-4052-9f95-09a6074a026b_SetDate">
    <vt:lpwstr>2025-02-04T10:46:24Z</vt:lpwstr>
  </property>
  <property fmtid="{D5CDD505-2E9C-101B-9397-08002B2CF9AE}" pid="4" name="MSIP_Label_728e38f7-19fe-4052-9f95-09a6074a026b_Method">
    <vt:lpwstr>Standard</vt:lpwstr>
  </property>
  <property fmtid="{D5CDD505-2E9C-101B-9397-08002B2CF9AE}" pid="5" name="MSIP_Label_728e38f7-19fe-4052-9f95-09a6074a026b_Name">
    <vt:lpwstr>728e38f7-19fe-4052-9f95-09a6074a026b</vt:lpwstr>
  </property>
  <property fmtid="{D5CDD505-2E9C-101B-9397-08002B2CF9AE}" pid="6" name="MSIP_Label_728e38f7-19fe-4052-9f95-09a6074a026b_SiteId">
    <vt:lpwstr>506d4541-f9c2-40c2-a103-1aa4736de230</vt:lpwstr>
  </property>
  <property fmtid="{D5CDD505-2E9C-101B-9397-08002B2CF9AE}" pid="7" name="MSIP_Label_728e38f7-19fe-4052-9f95-09a6074a026b_ActionId">
    <vt:lpwstr>dca3adc2-e59e-4243-99a2-128c2feea6c4</vt:lpwstr>
  </property>
  <property fmtid="{D5CDD505-2E9C-101B-9397-08002B2CF9AE}" pid="8" name="MSIP_Label_728e38f7-19fe-4052-9f95-09a6074a026b_ContentBits">
    <vt:lpwstr>0</vt:lpwstr>
  </property>
  <property fmtid="{D5CDD505-2E9C-101B-9397-08002B2CF9AE}" pid="9" name="ContentTypeId">
    <vt:lpwstr>0x0101006E6A6F8B496FD042877831229F017F7C</vt:lpwstr>
  </property>
  <property fmtid="{D5CDD505-2E9C-101B-9397-08002B2CF9AE}" pid="10" name="MediaServiceImageTags">
    <vt:lpwstr/>
  </property>
</Properties>
</file>